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3"/>
  </bookViews>
  <sheets>
    <sheet name="Раздел 1" sheetId="1" r:id="rId1"/>
    <sheet name="Раздел 2" sheetId="2" r:id="rId2"/>
    <sheet name="КВФО 2" sheetId="3" r:id="rId3"/>
    <sheet name="КВФО 4" sheetId="4" r:id="rId4"/>
    <sheet name="КВФО 5" sheetId="5" r:id="rId5"/>
  </sheets>
  <definedNames>
    <definedName name="TABLE" localSheetId="2">'КВФО 2'!#REF!</definedName>
    <definedName name="TABLE" localSheetId="3">'КВФО 4'!#REF!</definedName>
    <definedName name="TABLE" localSheetId="4">'КВФО 5'!#REF!</definedName>
    <definedName name="TABLE" localSheetId="0">'Раздел 1'!#REF!</definedName>
    <definedName name="TABLE" localSheetId="1">'Раздел 2'!#REF!</definedName>
    <definedName name="TABLE_2" localSheetId="2">'КВФО 2'!#REF!</definedName>
    <definedName name="TABLE_2" localSheetId="3">'КВФО 4'!#REF!</definedName>
    <definedName name="TABLE_2" localSheetId="4">'КВФО 5'!#REF!</definedName>
    <definedName name="TABLE_2" localSheetId="0">'Раздел 1'!#REF!</definedName>
    <definedName name="TABLE_2" localSheetId="1">'Раздел 2'!#REF!</definedName>
    <definedName name="_xlnm.Print_Titles" localSheetId="2">'КВФО 2'!$26:$31</definedName>
    <definedName name="_xlnm.Print_Titles" localSheetId="3">'КВФО 4'!$26:$31</definedName>
    <definedName name="_xlnm.Print_Titles" localSheetId="4">'КВФО 5'!$26:$31</definedName>
    <definedName name="_xlnm.Print_Titles" localSheetId="0">'Раздел 1'!$28:$31</definedName>
    <definedName name="_xlnm.Print_Titles" localSheetId="1">'Раздел 2'!$3:$6</definedName>
    <definedName name="_xlnm.Print_Area" localSheetId="2">'КВФО 2'!$A$10:$Y$113</definedName>
    <definedName name="_xlnm.Print_Area" localSheetId="3">'КВФО 4'!$A$4:$AA$115</definedName>
    <definedName name="_xlnm.Print_Area" localSheetId="4">'КВФО 5'!$A$10:$Z$113</definedName>
    <definedName name="_xlnm.Print_Area" localSheetId="0">'Раздел 1'!$A$1:$K$115</definedName>
    <definedName name="_xlnm.Print_Area" localSheetId="1">'Раздел 2'!$A$1:$FE$54</definedName>
  </definedNames>
  <calcPr fullCalcOnLoad="1"/>
</workbook>
</file>

<file path=xl/sharedStrings.xml><?xml version="1.0" encoding="utf-8"?>
<sst xmlns="http://schemas.openxmlformats.org/spreadsheetml/2006/main" count="1552" uniqueCount="415">
  <si>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</si>
  <si>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</si>
  <si>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</si>
  <si>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</si>
  <si>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</si>
  <si>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</si>
  <si>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</si>
  <si>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</si>
  <si>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</si>
  <si>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</si>
  <si>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</si>
  <si>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</si>
  <si>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</si>
  <si>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</si>
  <si>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</si>
  <si>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</si>
  <si>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</si>
  <si>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</si>
  <si>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</si>
  <si>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</si>
  <si>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</si>
  <si>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Дата</t>
  </si>
  <si>
    <t>по Сводному реестру</t>
  </si>
  <si>
    <t>глава по БК</t>
  </si>
  <si>
    <t>ИНН</t>
  </si>
  <si>
    <t>КПП</t>
  </si>
  <si>
    <t>по ОКЕИ</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</si>
  <si>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</si>
  <si>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</si>
  <si>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</si>
  <si>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</si>
  <si>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</si>
  <si>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</si>
  <si>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</si>
  <si>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</si>
  <si>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</si>
  <si>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</si>
  <si>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</si>
  <si>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</si>
  <si>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</si>
  <si>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</si>
  <si>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</si>
  <si>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</si>
  <si>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</si>
  <si>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</si>
  <si>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</si>
  <si>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</si>
  <si>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</si>
  <si>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</si>
  <si>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</si>
  <si>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</si>
  <si>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</si>
  <si>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</si>
  <si>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</si>
  <si>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</si>
  <si>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</si>
  <si>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</si>
  <si>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</si>
  <si>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</si>
  <si>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</si>
  <si>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</si>
  <si>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</si>
  <si>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</si>
  <si>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</si>
  <si>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</si>
  <si>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</si>
  <si>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</si>
  <si>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</si>
  <si>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</si>
  <si>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</si>
  <si>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</si>
  <si>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</si>
  <si>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</si>
  <si>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</si>
  <si>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</si>
  <si>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</si>
  <si>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</si>
  <si>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</si>
  <si>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</si>
  <si>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</si>
  <si>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</si>
  <si>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</si>
  <si>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</si>
  <si>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</si>
  <si>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</si>
  <si>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</si>
  <si>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</si>
  <si>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</si>
  <si>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</si>
  <si>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</si>
  <si>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</si>
  <si>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</si>
  <si>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</si>
  <si>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</si>
  <si>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</si>
  <si>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</si>
  <si>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</si>
  <si>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</si>
  <si>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</si>
  <si>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</si>
  <si>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</si>
  <si>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</si>
  <si>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</si>
  <si>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</si>
  <si>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</si>
  <si>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</si>
  <si>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</si>
  <si>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</si>
  <si>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</si>
  <si>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</si>
  <si>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</si>
  <si>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</si>
  <si>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</si>
  <si>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</si>
  <si>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</si>
  <si>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</si>
  <si>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</si>
  <si>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</si>
  <si>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</si>
  <si>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</si>
  <si>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</si>
  <si>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</si>
  <si>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</si>
  <si>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</si>
  <si>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</si>
  <si>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</si>
  <si>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</si>
  <si>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</si>
  <si>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</si>
  <si>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</si>
  <si>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</si>
  <si>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</si>
  <si>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</si>
  <si>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</si>
  <si>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</si>
  <si>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</si>
  <si>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</si>
  <si>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</si>
  <si>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</si>
  <si>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</si>
  <si>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</si>
  <si>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</si>
  <si>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</si>
  <si>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</si>
  <si>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</si>
  <si>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</si>
  <si>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</si>
  <si>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</si>
  <si>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</si>
  <si>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</si>
  <si>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</si>
  <si>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</si>
  <si>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</si>
  <si>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</si>
  <si>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</si>
  <si>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</si>
  <si>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</si>
  <si>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</si>
  <si>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</si>
  <si>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</si>
  <si>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</si>
  <si>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</si>
  <si>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</si>
  <si>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</si>
  <si>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</si>
  <si>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</si>
  <si>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</si>
  <si>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</si>
  <si>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</si>
  <si>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</si>
  <si>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</si>
  <si>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</si>
  <si>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</si>
  <si>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</si>
  <si>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</si>
  <si>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</si>
  <si>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</si>
  <si>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</si>
  <si>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</si>
  <si>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</si>
  <si>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</si>
  <si>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</si>
  <si>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</si>
  <si>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</si>
  <si>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</si>
  <si>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</si>
  <si>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</si>
  <si>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</si>
  <si>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</si>
  <si>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</si>
  <si>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</si>
  <si>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</si>
  <si>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</si>
  <si>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</si>
  <si>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</si>
  <si>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</si>
  <si>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</si>
  <si>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</si>
  <si>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</si>
  <si>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</si>
  <si>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</si>
  <si>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</si>
  <si>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</si>
  <si>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</si>
  <si>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</si>
  <si>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</si>
  <si>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</si>
  <si>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</si>
  <si>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</si>
  <si>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</si>
  <si>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</si>
  <si>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</si>
  <si>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</si>
  <si>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</si>
  <si>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</si>
  <si>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</si>
  <si>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</si>
  <si>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</si>
  <si>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</si>
  <si>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</si>
  <si>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</si>
  <si>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</si>
  <si>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</si>
  <si>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</si>
  <si>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</si>
  <si>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</si>
  <si>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</si>
  <si>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</si>
  <si>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</si>
  <si>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</si>
  <si>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</si>
  <si>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</si>
  <si>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</si>
  <si>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</si>
  <si>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</si>
  <si>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</si>
  <si>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</si>
  <si>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</si>
  <si>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</si>
  <si>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</si>
  <si>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</si>
  <si>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</si>
  <si>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</si>
  <si>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</si>
  <si>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</si>
  <si>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</si>
  <si>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</si>
  <si>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</si>
  <si>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</si>
  <si>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</si>
  <si>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</si>
  <si>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</si>
  <si>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</si>
  <si>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</si>
  <si>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</si>
  <si>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</si>
  <si>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19</t>
  </si>
  <si>
    <t>21</t>
  </si>
  <si>
    <t>22</t>
  </si>
  <si>
    <t>211</t>
  </si>
  <si>
    <t>213</t>
  </si>
  <si>
    <t>коммунальные услуги</t>
  </si>
  <si>
    <t>работы, услуги по содержанию имущества</t>
  </si>
  <si>
    <t>прочие работы, услуги</t>
  </si>
  <si>
    <t>страхование</t>
  </si>
  <si>
    <t>223</t>
  </si>
  <si>
    <t>225</t>
  </si>
  <si>
    <t>226</t>
  </si>
  <si>
    <t>227</t>
  </si>
  <si>
    <t>221</t>
  </si>
  <si>
    <t xml:space="preserve">доходы от оказания платных услуг (работ) 
</t>
  </si>
  <si>
    <t>135</t>
  </si>
  <si>
    <t xml:space="preserve">доходы от компенсации затрат
</t>
  </si>
  <si>
    <t xml:space="preserve">доходы по условным арендным платежам
</t>
  </si>
  <si>
    <t>в том числе доходы от штрафных санкций за нарушение законодательства о закупках и нарушение условий контрактов (договоров)</t>
  </si>
  <si>
    <t>141</t>
  </si>
  <si>
    <t>1410</t>
  </si>
  <si>
    <t>1420</t>
  </si>
  <si>
    <t>152</t>
  </si>
  <si>
    <t>155</t>
  </si>
  <si>
    <t>260</t>
  </si>
  <si>
    <t>212</t>
  </si>
  <si>
    <t>290</t>
  </si>
  <si>
    <t>222</t>
  </si>
  <si>
    <t>транспортные услуги</t>
  </si>
  <si>
    <t>224</t>
  </si>
  <si>
    <t>арендная плата за пользование имуществом (за исключением земельных участков и других обособленных природных объектов)</t>
  </si>
  <si>
    <t>228</t>
  </si>
  <si>
    <t>310</t>
  </si>
  <si>
    <t>услуги, работы для целей капитальных вложений</t>
  </si>
  <si>
    <t>Шевелев</t>
  </si>
  <si>
    <t>Шевелев С.Н.</t>
  </si>
  <si>
    <t xml:space="preserve">Дополнительная детализация показателей плана финансово-хозяйственной деятельности </t>
  </si>
  <si>
    <t>Объем финансового обеспечения за счет субсидии на финансовое обеспечение выполнения муниципального задания (КВФО 4), руб.</t>
  </si>
  <si>
    <t>ВСЕГО, руб.</t>
  </si>
  <si>
    <t>на 2020 г текущий финансовый год</t>
  </si>
  <si>
    <t>на 2021 г первый год планового периода</t>
  </si>
  <si>
    <t>на 2022 г второй год планового периода</t>
  </si>
  <si>
    <t xml:space="preserve">Субвенции на исполнение полномочий в сфере общего образования в муниципальных общеобразовательных организациях
</t>
  </si>
  <si>
    <t>субсидия на финансирование расходов на обеспечение деятельности общеобразовательных организаций, подведомственных управлению образования</t>
  </si>
  <si>
    <t>субсидия на выплату заработной платы</t>
  </si>
  <si>
    <t>субсидия на выплату компенсации педагогическим работникам по подготовке и проведению ГИА</t>
  </si>
  <si>
    <t>07401190121173140000</t>
  </si>
  <si>
    <t>9</t>
  </si>
  <si>
    <t>10</t>
  </si>
  <si>
    <t>11</t>
  </si>
  <si>
    <t>12</t>
  </si>
  <si>
    <t>13</t>
  </si>
  <si>
    <t>14</t>
  </si>
  <si>
    <t>15</t>
  </si>
  <si>
    <t>16</t>
  </si>
  <si>
    <t>17</t>
  </si>
  <si>
    <t>18</t>
  </si>
  <si>
    <t>КОСГУ</t>
  </si>
  <si>
    <t>Арендная плата (10)</t>
  </si>
  <si>
    <t>Спонсорская помощь (30)</t>
  </si>
  <si>
    <t>Питание (26)</t>
  </si>
  <si>
    <t>Прочие безвозмездные поступления (31)</t>
  </si>
  <si>
    <t>Объем финансового обеспечения за счет поступлений от оказания услуг (выполнения работ) на платной основе и от иной приносящей доход деятельности (КВФО 2), руб.</t>
  </si>
  <si>
    <t>Объем финансового обеспечения за счет субсидии на иные цели (КВФО 5), руб.</t>
  </si>
  <si>
    <t>23</t>
  </si>
  <si>
    <t>24</t>
  </si>
  <si>
    <t>25</t>
  </si>
  <si>
    <t>Субсидия на проведение мероприятий по обеспечению пожарной безопасности в общеобразовательных организациях</t>
  </si>
  <si>
    <t>Субсидия на проведение текущего ремонта</t>
  </si>
  <si>
    <t>074 0319 01222324010 002</t>
  </si>
  <si>
    <r>
      <t xml:space="preserve">Код по бюджетной классификации Российской Федерации </t>
    </r>
    <r>
      <rPr>
        <vertAlign val="superscript"/>
        <sz val="6"/>
        <rFont val="Times New Roman"/>
        <family val="1"/>
      </rPr>
      <t>3</t>
    </r>
  </si>
  <si>
    <t xml:space="preserve">Структурное подразделение администрации, </t>
  </si>
  <si>
    <t>января</t>
  </si>
  <si>
    <t>Директор</t>
  </si>
  <si>
    <t>1230</t>
  </si>
  <si>
    <t>1240</t>
  </si>
  <si>
    <t>1250</t>
  </si>
  <si>
    <t>2641</t>
  </si>
  <si>
    <t>в том числе:  целевые субсидии</t>
  </si>
  <si>
    <t>из них:  услуги связи</t>
  </si>
  <si>
    <t>Приложение №1 к порядку составления и утверждения Плана финансово-хозяйственной деятельности муниципальных бюджетных и автономных учреждений города Арзамаса</t>
  </si>
  <si>
    <t>января 2020 г</t>
  </si>
  <si>
    <t>План финансово-хозяйственной деятельности на 2020 г.</t>
  </si>
  <si>
    <t>"      "</t>
  </si>
  <si>
    <t xml:space="preserve">осуществляющее функции и полномочия </t>
  </si>
  <si>
    <t>КОДЫ</t>
  </si>
  <si>
    <t>2121</t>
  </si>
  <si>
    <t>2122</t>
  </si>
  <si>
    <t>Директор департамента образования администрации города Арзамаса</t>
  </si>
  <si>
    <r>
      <t xml:space="preserve">Остаток средств на начало текущего финансового года </t>
    </r>
    <r>
      <rPr>
        <vertAlign val="superscript"/>
        <sz val="10"/>
        <color indexed="8"/>
        <rFont val="Times New Roman"/>
        <family val="1"/>
      </rPr>
      <t>5</t>
    </r>
  </si>
  <si>
    <r>
      <t xml:space="preserve">Остаток средств на конец текущего финансового года </t>
    </r>
    <r>
      <rPr>
        <vertAlign val="superscript"/>
        <sz val="10"/>
        <color indexed="8"/>
        <rFont val="Times New Roman"/>
        <family val="1"/>
      </rPr>
      <t>5</t>
    </r>
  </si>
  <si>
    <r>
      <t xml:space="preserve">в том числе:
налог на прибыль </t>
    </r>
    <r>
      <rPr>
        <vertAlign val="superscript"/>
        <sz val="10"/>
        <color indexed="8"/>
        <rFont val="Times New Roman"/>
        <family val="1"/>
      </rPr>
      <t>8</t>
    </r>
  </si>
  <si>
    <r>
      <t xml:space="preserve">налог на добавленную стоимость </t>
    </r>
    <r>
      <rPr>
        <vertAlign val="superscript"/>
        <sz val="10"/>
        <color indexed="8"/>
        <rFont val="Times New Roman"/>
        <family val="1"/>
      </rPr>
      <t>8</t>
    </r>
  </si>
  <si>
    <r>
      <t xml:space="preserve">прочие налоги, уменьшающие доход </t>
    </r>
    <r>
      <rPr>
        <vertAlign val="superscript"/>
        <sz val="10"/>
        <color indexed="8"/>
        <rFont val="Times New Roman"/>
        <family val="1"/>
      </rPr>
      <t>8</t>
    </r>
  </si>
  <si>
    <r>
      <t xml:space="preserve">( на 2020 г. и плановый период 2021 и 2022 годов </t>
    </r>
    <r>
      <rPr>
        <b/>
        <vertAlign val="superscript"/>
        <sz val="9"/>
        <rFont val="Times New Roman"/>
        <family val="1"/>
      </rPr>
      <t>1</t>
    </r>
    <r>
      <rPr>
        <b/>
        <sz val="9"/>
        <rFont val="Times New Roman"/>
        <family val="1"/>
      </rPr>
      <t>)</t>
    </r>
  </si>
  <si>
    <r>
      <t xml:space="preserve">от   " ______  "  </t>
    </r>
    <r>
      <rPr>
        <b/>
        <u val="single"/>
        <sz val="9"/>
        <rFont val="Times New Roman"/>
        <family val="1"/>
      </rPr>
      <t xml:space="preserve">      января__________</t>
    </r>
    <r>
      <rPr>
        <b/>
        <sz val="9"/>
        <rFont val="Times New Roman"/>
        <family val="1"/>
      </rPr>
      <t xml:space="preserve">  2020 г. </t>
    </r>
    <r>
      <rPr>
        <b/>
        <vertAlign val="superscript"/>
        <sz val="9"/>
        <rFont val="Times New Roman"/>
        <family val="1"/>
      </rPr>
      <t>2</t>
    </r>
  </si>
  <si>
    <r>
      <t xml:space="preserve"> учредителя                   _______________________________________________</t>
    </r>
    <r>
      <rPr>
        <b/>
        <sz val="9"/>
        <rFont val="Times New Roman"/>
        <family val="1"/>
      </rPr>
      <t>_</t>
    </r>
    <r>
      <rPr>
        <b/>
        <u val="single"/>
        <sz val="9"/>
        <rFont val="Times New Roman"/>
        <family val="1"/>
      </rPr>
      <t xml:space="preserve"> Департамент образования администрации города Арзамаса_______</t>
    </r>
    <r>
      <rPr>
        <u val="single"/>
        <sz val="9"/>
        <rFont val="Times New Roman"/>
        <family val="1"/>
      </rPr>
      <t>_______________________________</t>
    </r>
  </si>
  <si>
    <r>
      <t xml:space="preserve">прочие поступления, всего </t>
    </r>
    <r>
      <rPr>
        <b/>
        <vertAlign val="superscript"/>
        <sz val="11"/>
        <color indexed="8"/>
        <rFont val="Times New Roman"/>
        <family val="1"/>
      </rPr>
      <t>6</t>
    </r>
  </si>
  <si>
    <r>
      <t xml:space="preserve">расходы на закупку товаров, работ, услуг, всего </t>
    </r>
    <r>
      <rPr>
        <b/>
        <vertAlign val="superscript"/>
        <sz val="11"/>
        <color indexed="8"/>
        <rFont val="Times New Roman"/>
        <family val="1"/>
      </rPr>
      <t>7</t>
    </r>
  </si>
  <si>
    <r>
      <t xml:space="preserve">Выплаты, уменьшающие доход, всего </t>
    </r>
    <r>
      <rPr>
        <b/>
        <vertAlign val="superscript"/>
        <sz val="11"/>
        <color indexed="8"/>
        <rFont val="Times New Roman"/>
        <family val="1"/>
      </rPr>
      <t>8</t>
    </r>
  </si>
  <si>
    <r>
      <t xml:space="preserve">Прочие выплаты, всего </t>
    </r>
    <r>
      <rPr>
        <b/>
        <vertAlign val="superscript"/>
        <sz val="11"/>
        <color indexed="8"/>
        <rFont val="Times New Roman"/>
        <family val="1"/>
      </rPr>
      <t>9</t>
    </r>
  </si>
  <si>
    <t>Платные услуги (20)</t>
  </si>
  <si>
    <t>увеличение стоимости основных средств</t>
  </si>
  <si>
    <t xml:space="preserve">увеличение стоимости материальных запасов </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</si>
  <si>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4"/>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</si>
  <si>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4"/>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</si>
  <si>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b/>
        <vertAlign val="superscript"/>
        <sz val="14"/>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</si>
  <si>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4"/>
        <rFont val="Times New Roman"/>
        <family val="1"/>
      </rPr>
      <t>13</t>
    </r>
  </si>
  <si>
    <r>
      <t xml:space="preserve">в соответствии с Федеральным законом № 223-ФЗ </t>
    </r>
    <r>
      <rPr>
        <vertAlign val="superscript"/>
        <sz val="14"/>
        <rFont val="Times New Roman"/>
        <family val="1"/>
      </rPr>
      <t>14</t>
    </r>
  </si>
  <si>
    <r>
      <t xml:space="preserve">за счет субсидий, предоставляемых на осуществление капитальных вложений </t>
    </r>
    <r>
      <rPr>
        <vertAlign val="superscript"/>
        <sz val="14"/>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</si>
  <si>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4"/>
        <rFont val="Times New Roman"/>
        <family val="1"/>
      </rPr>
      <t>16</t>
    </r>
  </si>
  <si>
    <r>
      <t xml:space="preserve">Выплаты на закупку товаров, работ, услуг, всего </t>
    </r>
    <r>
      <rPr>
        <b/>
        <vertAlign val="superscript"/>
        <sz val="14"/>
        <rFont val="Times New Roman"/>
        <family val="1"/>
      </rPr>
      <t>11</t>
    </r>
  </si>
  <si>
    <r>
      <t xml:space="preserve">Раздел 2. Сведения по выплатам на закупки товаров, работ, услуг </t>
    </r>
    <r>
      <rPr>
        <b/>
        <vertAlign val="superscript"/>
        <sz val="12"/>
        <rFont val="Times New Roman"/>
        <family val="1"/>
      </rPr>
      <t>10</t>
    </r>
  </si>
  <si>
    <t>1110</t>
  </si>
  <si>
    <t>121</t>
  </si>
  <si>
    <t>доходы от операционной аренды</t>
  </si>
  <si>
    <t>165</t>
  </si>
  <si>
    <t>в том числе: поступления текущего характера от иных резидентов (за исключением сектора государственного управления и организаций государственного сектора)</t>
  </si>
  <si>
    <t>в том числе: 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</si>
  <si>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t>162</t>
  </si>
  <si>
    <t>2112</t>
  </si>
  <si>
    <t>2111</t>
  </si>
  <si>
    <t>заработная плата</t>
  </si>
  <si>
    <t>социальные пособия и компенсации персоналу в денежной форме</t>
  </si>
  <si>
    <t>Остаток средств на начало текущего финансового года 5</t>
  </si>
  <si>
    <t>Остаток средств на конец текущего финансового года 5</t>
  </si>
  <si>
    <t>прочие поступления, всего 6</t>
  </si>
  <si>
    <t>расходы на закупку товаров, работ, услуг, всего 7</t>
  </si>
  <si>
    <t>Выплаты, уменьшающие доход, всего 8</t>
  </si>
  <si>
    <t>в том числе:
налог на прибыль 8</t>
  </si>
  <si>
    <t>налог на добавленную стоимость 8</t>
  </si>
  <si>
    <t>прочие налоги, уменьшающие доход 8</t>
  </si>
  <si>
    <t>Прочие выплаты, всего 9</t>
  </si>
  <si>
    <t>(наименование органа - учредителя (учреждения)</t>
  </si>
  <si>
    <t>180</t>
  </si>
  <si>
    <t>189</t>
  </si>
  <si>
    <r>
      <t>в том числе: поступления текущего характера от иных резидентов ((за исключением сектора государственного управления и организаций государственного сектора)</t>
    </r>
    <r>
      <rPr>
        <sz val="8"/>
        <color indexed="36"/>
        <rFont val="Times New Roman"/>
        <family val="1"/>
      </rPr>
      <t xml:space="preserve"> спонсорские средства, прочие безвозмездные поступления)</t>
    </r>
  </si>
  <si>
    <t>Субсидия на финансовое обеспечение двухразовым бесплатным питанием детей с ОВЗ</t>
  </si>
  <si>
    <t>Субсидия на обеспечение деятельности (оказание услуг) муниципальных бюджетных общеобразовательных учреждений.</t>
  </si>
  <si>
    <r>
      <t>Учреждение                  ____________________________________</t>
    </r>
    <r>
      <rPr>
        <b/>
        <sz val="9"/>
        <rFont val="Times New Roman"/>
        <family val="1"/>
      </rPr>
      <t>_</t>
    </r>
    <r>
      <rPr>
        <b/>
        <u val="single"/>
        <sz val="9"/>
        <rFont val="Times New Roman"/>
        <family val="1"/>
      </rPr>
      <t>Муниципальное бюджетное общеобразовательное учреждение "Средняя школа №17 им. И.П.Склярова"____________________________</t>
    </r>
  </si>
  <si>
    <t>МБОУ СШ №17</t>
  </si>
  <si>
    <t>Малыгина А.Л.</t>
  </si>
  <si>
    <t>Малыгина А.Л</t>
  </si>
  <si>
    <t>Емельянова С.В.</t>
  </si>
  <si>
    <t>57-2-33</t>
  </si>
  <si>
    <t>Главный бухгалтер</t>
  </si>
  <si>
    <t>07404001211730702001</t>
  </si>
  <si>
    <t>07404001221215903001</t>
  </si>
  <si>
    <t>07404001221S20902001</t>
  </si>
  <si>
    <t>остатки образовательной субвенции 2019 год</t>
  </si>
  <si>
    <t>07404001211730702002</t>
  </si>
  <si>
    <t>остатки местный бюджет 2019 год</t>
  </si>
  <si>
    <t>Остатки субсидии за 2019год (проект "Ладошки")</t>
  </si>
  <si>
    <t>07403001221215903019</t>
  </si>
  <si>
    <t>2020</t>
  </si>
  <si>
    <t>07403001221215903015</t>
  </si>
  <si>
    <t>07403001612251103006</t>
  </si>
  <si>
    <t>07403001211731802011</t>
  </si>
  <si>
    <t>830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</si>
</sst>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0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0"/>
      <name val="Times New Roman"/>
      <family val="1"/>
    </font>
    <font>
      <b/>
      <sz val="10"/>
      <name val="Times New Roman"/>
      <family val="1"/>
    </font>
    <font>
      <vertAlign val="superscript"/>
      <sz val="6"/>
      <name val="Times New Roman"/>
      <family val="1"/>
    </font>
    <font>
      <vertAlign val="superscript"/>
      <sz val="10"/>
      <color indexed="8"/>
      <name val="Times New Roman"/>
      <family val="1"/>
    </font>
    <font>
      <sz val="9"/>
      <name val="Times New Roman"/>
      <family val="1"/>
    </font>
    <font>
      <b/>
      <vertAlign val="superscript"/>
      <sz val="9"/>
      <name val="Times New Roman"/>
      <family val="1"/>
    </font>
    <font>
      <b/>
      <u val="single"/>
      <sz val="9"/>
      <name val="Times New Roman"/>
      <family val="1"/>
    </font>
    <font>
      <u val="single"/>
      <sz val="9"/>
      <name val="Times New Roman"/>
      <family val="1"/>
    </font>
    <font>
      <b/>
      <vertAlign val="superscript"/>
      <sz val="11"/>
      <color indexed="8"/>
      <name val="Times New Roman"/>
      <family val="1"/>
    </font>
    <font>
      <b/>
      <sz val="11"/>
      <name val="Times New Roman"/>
      <family val="1"/>
    </font>
    <font>
      <sz val="11"/>
      <name val="Times New Roman"/>
      <family val="1"/>
    </font>
    <font>
      <b/>
      <sz val="12"/>
      <name val="Times New Roman"/>
      <family val="1"/>
    </font>
    <font>
      <b/>
      <vertAlign val="superscript"/>
      <sz val="12"/>
      <name val="Times New Roman"/>
      <family val="1"/>
    </font>
    <font>
      <sz val="12"/>
      <name val="Times New Roman"/>
      <family val="1"/>
    </font>
    <font>
      <sz val="14"/>
      <name val="Times New Roman"/>
      <family val="1"/>
    </font>
    <font>
      <b/>
      <sz val="14"/>
      <name val="Times New Roman"/>
      <family val="1"/>
    </font>
    <font>
      <vertAlign val="superscript"/>
      <sz val="14"/>
      <name val="Times New Roman"/>
      <family val="1"/>
    </font>
    <font>
      <b/>
      <vertAlign val="superscript"/>
      <sz val="14"/>
      <name val="Times New Roman"/>
      <family val="1"/>
    </font>
    <font>
      <sz val="12"/>
      <name val="Arial Cyr"/>
      <family val="0"/>
    </font>
    <font>
      <sz val="8"/>
      <color indexed="3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sz val="8"/>
      <color indexed="12"/>
      <name val="Times New Roman"/>
      <family val="1"/>
    </font>
    <font>
      <b/>
      <i/>
      <sz val="9"/>
      <color indexed="12"/>
      <name val="Times New Roman"/>
      <family val="1"/>
    </font>
    <font>
      <i/>
      <sz val="7"/>
      <color indexed="12"/>
      <name val="Times New Roman"/>
      <family val="1"/>
    </font>
    <font>
      <b/>
      <sz val="8"/>
      <color indexed="12"/>
      <name val="Times New Roman"/>
      <family val="1"/>
    </font>
    <font>
      <sz val="8"/>
      <color indexed="8"/>
      <name val="Times New Roman"/>
      <family val="1"/>
    </font>
    <font>
      <b/>
      <sz val="8"/>
      <color indexed="8"/>
      <name val="Times New Roman"/>
      <family val="1"/>
    </font>
    <font>
      <sz val="10"/>
      <color indexed="8"/>
      <name val="Times New Roman"/>
      <family val="1"/>
    </font>
    <font>
      <b/>
      <sz val="10"/>
      <color indexed="8"/>
      <name val="Times New Roman"/>
      <family val="1"/>
    </font>
    <font>
      <i/>
      <sz val="9"/>
      <color indexed="12"/>
      <name val="Times New Roman"/>
      <family val="1"/>
    </font>
    <font>
      <b/>
      <sz val="12"/>
      <color indexed="12"/>
      <name val="Times New Roman"/>
      <family val="1"/>
    </font>
    <font>
      <b/>
      <sz val="11"/>
      <color indexed="8"/>
      <name val="Times New Roman"/>
      <family val="1"/>
    </font>
    <font>
      <sz val="11"/>
      <color indexed="8"/>
      <name val="Times New Roman"/>
      <family val="1"/>
    </font>
    <font>
      <sz val="12"/>
      <color indexed="12"/>
      <name val="Times New Roman"/>
      <family val="1"/>
    </font>
    <font>
      <sz val="12"/>
      <color indexed="12"/>
      <name val="Arial Cyr"/>
      <family val="0"/>
    </font>
    <font>
      <b/>
      <sz val="8"/>
      <color indexed="62"/>
      <name val="Times New Roman"/>
      <family val="1"/>
    </font>
    <font>
      <sz val="8"/>
      <color indexed="29"/>
      <name val="Times New Roman"/>
      <family val="1"/>
    </font>
    <font>
      <sz val="14"/>
      <color indexed="12"/>
      <name val="Times New Roman"/>
      <family val="1"/>
    </font>
    <font>
      <b/>
      <sz val="14"/>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sz val="8"/>
      <color rgb="FF0000FF"/>
      <name val="Times New Roman"/>
      <family val="1"/>
    </font>
    <font>
      <b/>
      <i/>
      <sz val="9"/>
      <color rgb="FF0000FF"/>
      <name val="Times New Roman"/>
      <family val="1"/>
    </font>
    <font>
      <i/>
      <sz val="7"/>
      <color rgb="FF0000FF"/>
      <name val="Times New Roman"/>
      <family val="1"/>
    </font>
    <font>
      <b/>
      <sz val="8"/>
      <color rgb="FF0000FF"/>
      <name val="Times New Roman"/>
      <family val="1"/>
    </font>
    <font>
      <sz val="8"/>
      <color theme="1"/>
      <name val="Times New Roman"/>
      <family val="1"/>
    </font>
    <font>
      <b/>
      <sz val="8"/>
      <color theme="1"/>
      <name val="Times New Roman"/>
      <family val="1"/>
    </font>
    <font>
      <sz val="10"/>
      <color theme="1"/>
      <name val="Times New Roman"/>
      <family val="1"/>
    </font>
    <font>
      <b/>
      <sz val="10"/>
      <color theme="1"/>
      <name val="Times New Roman"/>
      <family val="1"/>
    </font>
    <font>
      <i/>
      <sz val="9"/>
      <color rgb="FF0000FF"/>
      <name val="Times New Roman"/>
      <family val="1"/>
    </font>
    <font>
      <b/>
      <sz val="12"/>
      <color rgb="FF0000FF"/>
      <name val="Times New Roman"/>
      <family val="1"/>
    </font>
    <font>
      <b/>
      <sz val="11"/>
      <color theme="1"/>
      <name val="Times New Roman"/>
      <family val="1"/>
    </font>
    <font>
      <sz val="11"/>
      <color theme="1"/>
      <name val="Times New Roman"/>
      <family val="1"/>
    </font>
    <font>
      <sz val="12"/>
      <color rgb="FF0000FF"/>
      <name val="Times New Roman"/>
      <family val="1"/>
    </font>
    <font>
      <sz val="12"/>
      <color rgb="FF0000FF"/>
      <name val="Arial Cyr"/>
      <family val="0"/>
    </font>
    <font>
      <sz val="8"/>
      <color rgb="FF7030A0"/>
      <name val="Times New Roman"/>
      <family val="1"/>
    </font>
    <font>
      <b/>
      <sz val="8"/>
      <color rgb="FF585BD4"/>
      <name val="Times New Roman"/>
      <family val="1"/>
    </font>
    <font>
      <sz val="8"/>
      <color theme="5" tint="0.39998000860214233"/>
      <name val="Times New Roman"/>
      <family val="1"/>
    </font>
    <font>
      <sz val="8"/>
      <color theme="5" tint="0.5999900102615356"/>
      <name val="Times New Roman"/>
      <family val="1"/>
    </font>
    <font>
      <b/>
      <sz val="14"/>
      <color rgb="FF0000FF"/>
      <name val="Times New Roman"/>
      <family val="1"/>
    </font>
    <font>
      <sz val="14"/>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style="medium"/>
    </border>
    <border>
      <left style="medium"/>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medium"/>
      <right style="medium"/>
      <top style="thin"/>
      <bottom style="medium"/>
    </border>
    <border>
      <left style="medium"/>
      <right>
        <color indexed="63"/>
      </right>
      <top style="thin"/>
      <bottom style="medium"/>
    </border>
    <border>
      <left style="medium"/>
      <right style="medium"/>
      <top style="medium"/>
      <bottom style="medium"/>
    </border>
    <border>
      <left style="medium"/>
      <right/>
      <top style="medium"/>
      <bottom style="medium"/>
    </border>
    <border>
      <left style="thin"/>
      <right>
        <color indexed="63"/>
      </right>
      <top style="medium"/>
      <bottom style="medium"/>
    </border>
    <border>
      <left style="thin"/>
      <right style="medium"/>
      <top style="medium"/>
      <bottom style="medium"/>
    </border>
    <border>
      <left style="thin"/>
      <right style="medium"/>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right/>
      <top style="medium"/>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medium"/>
    </border>
    <border>
      <left>
        <color indexed="63"/>
      </left>
      <right style="medium"/>
      <top>
        <color indexed="63"/>
      </top>
      <bottom style="mediu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8" borderId="7" applyNumberFormat="0" applyAlignment="0" applyProtection="0"/>
    <xf numFmtId="0" fontId="77" fillId="0" borderId="0" applyNumberFormat="0" applyFill="0" applyBorder="0" applyAlignment="0" applyProtection="0"/>
    <xf numFmtId="0" fontId="78" fillId="29" borderId="0" applyNumberFormat="0" applyBorder="0" applyAlignment="0" applyProtection="0"/>
    <xf numFmtId="0" fontId="8"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32" borderId="0" applyNumberFormat="0" applyBorder="0" applyAlignment="0" applyProtection="0"/>
  </cellStyleXfs>
  <cellXfs count="68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49" fontId="1" fillId="0" borderId="12" xfId="0" applyNumberFormat="1" applyFont="1" applyBorder="1" applyAlignment="1">
      <alignment horizontal="center" vertical="top"/>
    </xf>
    <xf numFmtId="0" fontId="3"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84" fillId="33" borderId="0" xfId="0" applyNumberFormat="1" applyFont="1" applyFill="1" applyBorder="1" applyAlignment="1">
      <alignment/>
    </xf>
    <xf numFmtId="0" fontId="6" fillId="0" borderId="0" xfId="0" applyNumberFormat="1" applyFont="1" applyBorder="1" applyAlignment="1">
      <alignment/>
    </xf>
    <xf numFmtId="0" fontId="1" fillId="33" borderId="0" xfId="0" applyNumberFormat="1" applyFont="1" applyFill="1" applyBorder="1" applyAlignment="1">
      <alignment/>
    </xf>
    <xf numFmtId="49" fontId="1" fillId="0" borderId="13" xfId="0" applyNumberFormat="1" applyFont="1" applyBorder="1" applyAlignment="1">
      <alignment horizontal="center" vertical="top"/>
    </xf>
    <xf numFmtId="171" fontId="85" fillId="0" borderId="14" xfId="0" applyNumberFormat="1" applyFont="1" applyBorder="1" applyAlignment="1">
      <alignment/>
    </xf>
    <xf numFmtId="171" fontId="85" fillId="0" borderId="15" xfId="0" applyNumberFormat="1" applyFont="1" applyBorder="1" applyAlignment="1">
      <alignment horizontal="center"/>
    </xf>
    <xf numFmtId="171" fontId="85" fillId="0" borderId="16" xfId="0" applyNumberFormat="1" applyFont="1" applyBorder="1" applyAlignment="1">
      <alignment horizontal="center"/>
    </xf>
    <xf numFmtId="49" fontId="1" fillId="0" borderId="17" xfId="0" applyNumberFormat="1" applyFont="1" applyBorder="1" applyAlignment="1">
      <alignment horizontal="center" vertical="top"/>
    </xf>
    <xf numFmtId="49" fontId="1" fillId="0" borderId="18" xfId="0" applyNumberFormat="1" applyFont="1" applyBorder="1" applyAlignment="1">
      <alignment horizontal="center" vertical="top"/>
    </xf>
    <xf numFmtId="0" fontId="6" fillId="33" borderId="0" xfId="0" applyNumberFormat="1" applyFont="1" applyFill="1" applyBorder="1" applyAlignment="1">
      <alignment/>
    </xf>
    <xf numFmtId="49" fontId="86" fillId="33" borderId="0" xfId="0" applyNumberFormat="1" applyFont="1" applyFill="1" applyBorder="1" applyAlignment="1">
      <alignment horizontal="left"/>
    </xf>
    <xf numFmtId="49" fontId="87" fillId="33" borderId="0" xfId="0" applyNumberFormat="1" applyFont="1" applyFill="1" applyBorder="1" applyAlignment="1">
      <alignment horizontal="center"/>
    </xf>
    <xf numFmtId="0" fontId="87" fillId="33" borderId="0" xfId="0" applyNumberFormat="1" applyFont="1" applyFill="1" applyBorder="1" applyAlignment="1">
      <alignment horizontal="center"/>
    </xf>
    <xf numFmtId="0" fontId="4" fillId="33" borderId="0" xfId="0" applyNumberFormat="1" applyFont="1" applyFill="1" applyBorder="1" applyAlignment="1">
      <alignment horizontal="center" vertical="top"/>
    </xf>
    <xf numFmtId="49" fontId="1" fillId="0" borderId="19" xfId="0" applyNumberFormat="1" applyFont="1" applyBorder="1" applyAlignment="1">
      <alignment horizontal="center" vertical="top"/>
    </xf>
    <xf numFmtId="0" fontId="3" fillId="33" borderId="0" xfId="0" applyNumberFormat="1" applyFont="1" applyFill="1" applyBorder="1" applyAlignment="1">
      <alignment horizontal="center"/>
    </xf>
    <xf numFmtId="49" fontId="1" fillId="0" borderId="20" xfId="0" applyNumberFormat="1" applyFont="1" applyBorder="1" applyAlignment="1">
      <alignment horizontal="center" vertical="top"/>
    </xf>
    <xf numFmtId="171" fontId="85" fillId="0" borderId="21" xfId="0" applyNumberFormat="1" applyFont="1" applyBorder="1" applyAlignment="1">
      <alignment/>
    </xf>
    <xf numFmtId="171" fontId="85" fillId="0" borderId="22" xfId="0" applyNumberFormat="1" applyFont="1" applyBorder="1" applyAlignment="1">
      <alignment/>
    </xf>
    <xf numFmtId="171" fontId="85" fillId="0" borderId="23" xfId="0" applyNumberFormat="1" applyFont="1" applyBorder="1" applyAlignment="1">
      <alignment horizontal="center"/>
    </xf>
    <xf numFmtId="171" fontId="85" fillId="0" borderId="24" xfId="0" applyNumberFormat="1" applyFont="1" applyBorder="1" applyAlignment="1">
      <alignment horizontal="center"/>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171" fontId="1" fillId="0" borderId="23" xfId="0" applyNumberFormat="1" applyFont="1" applyBorder="1" applyAlignment="1">
      <alignment/>
    </xf>
    <xf numFmtId="171" fontId="1" fillId="0" borderId="16" xfId="0" applyNumberFormat="1" applyFont="1" applyBorder="1" applyAlignment="1">
      <alignment/>
    </xf>
    <xf numFmtId="171" fontId="1" fillId="0" borderId="24" xfId="0" applyNumberFormat="1" applyFont="1" applyBorder="1" applyAlignment="1">
      <alignment/>
    </xf>
    <xf numFmtId="171" fontId="1" fillId="0" borderId="21" xfId="0" applyNumberFormat="1" applyFont="1" applyBorder="1" applyAlignment="1">
      <alignment/>
    </xf>
    <xf numFmtId="171" fontId="1" fillId="0" borderId="14" xfId="0" applyNumberFormat="1" applyFont="1" applyBorder="1" applyAlignment="1">
      <alignment/>
    </xf>
    <xf numFmtId="171" fontId="1" fillId="0" borderId="22" xfId="0" applyNumberFormat="1" applyFont="1" applyBorder="1" applyAlignment="1">
      <alignment/>
    </xf>
    <xf numFmtId="171" fontId="88" fillId="0" borderId="21" xfId="0" applyNumberFormat="1" applyFont="1" applyBorder="1" applyAlignment="1">
      <alignment/>
    </xf>
    <xf numFmtId="171" fontId="88" fillId="0" borderId="14" xfId="0" applyNumberFormat="1" applyFont="1" applyBorder="1" applyAlignment="1">
      <alignment/>
    </xf>
    <xf numFmtId="171" fontId="88" fillId="0" borderId="22" xfId="0" applyNumberFormat="1" applyFont="1" applyBorder="1" applyAlignment="1">
      <alignment/>
    </xf>
    <xf numFmtId="171" fontId="85" fillId="0" borderId="23" xfId="0" applyNumberFormat="1" applyFont="1" applyBorder="1" applyAlignment="1">
      <alignment/>
    </xf>
    <xf numFmtId="171" fontId="85" fillId="0" borderId="16" xfId="0" applyNumberFormat="1" applyFont="1" applyBorder="1" applyAlignment="1">
      <alignment/>
    </xf>
    <xf numFmtId="171" fontId="85" fillId="0" borderId="24" xfId="0" applyNumberFormat="1" applyFont="1" applyBorder="1" applyAlignment="1">
      <alignment/>
    </xf>
    <xf numFmtId="171" fontId="85" fillId="0" borderId="27" xfId="0" applyNumberFormat="1" applyFont="1" applyBorder="1" applyAlignment="1">
      <alignment horizontal="center"/>
    </xf>
    <xf numFmtId="171" fontId="85" fillId="0" borderId="28" xfId="0" applyNumberFormat="1" applyFont="1" applyBorder="1" applyAlignment="1">
      <alignment horizontal="center"/>
    </xf>
    <xf numFmtId="171" fontId="85" fillId="0" borderId="17" xfId="0" applyNumberFormat="1" applyFont="1" applyBorder="1" applyAlignment="1">
      <alignment/>
    </xf>
    <xf numFmtId="171" fontId="85" fillId="0" borderId="13" xfId="0" applyNumberFormat="1" applyFont="1" applyBorder="1" applyAlignment="1">
      <alignment/>
    </xf>
    <xf numFmtId="171" fontId="85" fillId="0" borderId="18" xfId="0" applyNumberFormat="1" applyFont="1" applyBorder="1" applyAlignment="1">
      <alignment/>
    </xf>
    <xf numFmtId="2" fontId="1" fillId="0" borderId="23" xfId="0" applyNumberFormat="1" applyFont="1" applyBorder="1" applyAlignment="1">
      <alignment/>
    </xf>
    <xf numFmtId="2" fontId="1" fillId="0" borderId="16" xfId="0" applyNumberFormat="1" applyFont="1" applyBorder="1" applyAlignment="1">
      <alignment/>
    </xf>
    <xf numFmtId="2" fontId="1" fillId="0" borderId="24" xfId="0" applyNumberFormat="1" applyFont="1" applyBorder="1" applyAlignment="1">
      <alignment/>
    </xf>
    <xf numFmtId="2" fontId="1" fillId="0" borderId="21" xfId="0" applyNumberFormat="1" applyFont="1" applyBorder="1" applyAlignment="1">
      <alignment/>
    </xf>
    <xf numFmtId="2" fontId="1" fillId="0" borderId="14" xfId="0" applyNumberFormat="1" applyFont="1" applyBorder="1" applyAlignment="1">
      <alignment/>
    </xf>
    <xf numFmtId="2" fontId="1" fillId="0" borderId="22" xfId="0" applyNumberFormat="1" applyFont="1" applyBorder="1" applyAlignment="1">
      <alignment/>
    </xf>
    <xf numFmtId="2" fontId="88" fillId="0" borderId="21" xfId="0" applyNumberFormat="1" applyFont="1" applyBorder="1" applyAlignment="1">
      <alignment/>
    </xf>
    <xf numFmtId="2" fontId="88" fillId="0" borderId="14" xfId="0" applyNumberFormat="1" applyFont="1" applyBorder="1" applyAlignment="1">
      <alignment/>
    </xf>
    <xf numFmtId="2" fontId="88" fillId="0" borderId="22" xfId="0" applyNumberFormat="1" applyFont="1" applyBorder="1" applyAlignment="1">
      <alignment/>
    </xf>
    <xf numFmtId="2" fontId="85" fillId="0" borderId="21" xfId="0" applyNumberFormat="1" applyFont="1" applyBorder="1" applyAlignment="1">
      <alignment/>
    </xf>
    <xf numFmtId="2" fontId="85" fillId="0" borderId="14" xfId="0" applyNumberFormat="1" applyFont="1" applyBorder="1" applyAlignment="1">
      <alignment/>
    </xf>
    <xf numFmtId="2" fontId="85" fillId="0" borderId="22" xfId="0" applyNumberFormat="1" applyFont="1" applyBorder="1" applyAlignment="1">
      <alignment/>
    </xf>
    <xf numFmtId="2" fontId="85" fillId="0" borderId="23" xfId="0" applyNumberFormat="1" applyFont="1" applyBorder="1" applyAlignment="1">
      <alignment horizontal="center"/>
    </xf>
    <xf numFmtId="2" fontId="85" fillId="0" borderId="16" xfId="0" applyNumberFormat="1" applyFont="1" applyBorder="1" applyAlignment="1">
      <alignment horizontal="center"/>
    </xf>
    <xf numFmtId="2" fontId="85" fillId="0" borderId="24" xfId="0" applyNumberFormat="1" applyFont="1" applyBorder="1" applyAlignment="1">
      <alignment horizontal="center"/>
    </xf>
    <xf numFmtId="2" fontId="85" fillId="0" borderId="29" xfId="0" applyNumberFormat="1" applyFont="1" applyBorder="1" applyAlignment="1">
      <alignment/>
    </xf>
    <xf numFmtId="2" fontId="85" fillId="0" borderId="23" xfId="0" applyNumberFormat="1" applyFont="1" applyBorder="1" applyAlignment="1">
      <alignment/>
    </xf>
    <xf numFmtId="2" fontId="85" fillId="0" borderId="16" xfId="0" applyNumberFormat="1" applyFont="1" applyBorder="1" applyAlignment="1">
      <alignment/>
    </xf>
    <xf numFmtId="2" fontId="85" fillId="0" borderId="24" xfId="0" applyNumberFormat="1" applyFont="1" applyBorder="1" applyAlignment="1">
      <alignment/>
    </xf>
    <xf numFmtId="2" fontId="85" fillId="0" borderId="27" xfId="0" applyNumberFormat="1" applyFont="1" applyBorder="1" applyAlignment="1">
      <alignment horizontal="center"/>
    </xf>
    <xf numFmtId="2" fontId="85" fillId="0" borderId="15" xfId="0" applyNumberFormat="1" applyFont="1" applyBorder="1" applyAlignment="1">
      <alignment horizontal="center"/>
    </xf>
    <xf numFmtId="2" fontId="85" fillId="0" borderId="28" xfId="0" applyNumberFormat="1" applyFont="1" applyBorder="1" applyAlignment="1">
      <alignment horizontal="center"/>
    </xf>
    <xf numFmtId="2" fontId="85" fillId="0" borderId="17" xfId="0" applyNumberFormat="1" applyFont="1" applyBorder="1" applyAlignment="1">
      <alignment/>
    </xf>
    <xf numFmtId="2" fontId="85" fillId="0" borderId="13" xfId="0" applyNumberFormat="1" applyFont="1" applyBorder="1" applyAlignment="1">
      <alignment/>
    </xf>
    <xf numFmtId="2" fontId="85" fillId="0" borderId="18" xfId="0" applyNumberFormat="1" applyFont="1" applyBorder="1" applyAlignment="1">
      <alignment/>
    </xf>
    <xf numFmtId="0" fontId="89" fillId="0" borderId="26" xfId="0" applyNumberFormat="1" applyFont="1" applyBorder="1" applyAlignment="1">
      <alignment/>
    </xf>
    <xf numFmtId="49" fontId="89" fillId="0" borderId="30" xfId="0" applyNumberFormat="1" applyFont="1" applyBorder="1" applyAlignment="1">
      <alignment horizontal="center"/>
    </xf>
    <xf numFmtId="49" fontId="89" fillId="0" borderId="31" xfId="0" applyNumberFormat="1" applyFont="1" applyBorder="1" applyAlignment="1">
      <alignment horizontal="center"/>
    </xf>
    <xf numFmtId="171" fontId="89" fillId="0" borderId="23" xfId="0" applyNumberFormat="1" applyFont="1" applyBorder="1" applyAlignment="1">
      <alignment/>
    </xf>
    <xf numFmtId="171" fontId="89" fillId="0" borderId="16" xfId="0" applyNumberFormat="1" applyFont="1" applyBorder="1" applyAlignment="1">
      <alignment/>
    </xf>
    <xf numFmtId="171" fontId="89" fillId="0" borderId="24" xfId="0" applyNumberFormat="1" applyFont="1" applyBorder="1" applyAlignment="1">
      <alignment/>
    </xf>
    <xf numFmtId="0" fontId="89" fillId="0" borderId="0" xfId="0" applyNumberFormat="1" applyFont="1" applyBorder="1" applyAlignment="1">
      <alignment horizontal="left"/>
    </xf>
    <xf numFmtId="49" fontId="89" fillId="0" borderId="32" xfId="0" applyNumberFormat="1" applyFont="1" applyBorder="1" applyAlignment="1">
      <alignment horizontal="center"/>
    </xf>
    <xf numFmtId="49" fontId="89" fillId="0" borderId="33" xfId="0" applyNumberFormat="1" applyFont="1" applyBorder="1" applyAlignment="1">
      <alignment horizontal="center"/>
    </xf>
    <xf numFmtId="171" fontId="89" fillId="0" borderId="14" xfId="0" applyNumberFormat="1" applyFont="1" applyBorder="1" applyAlignment="1">
      <alignment horizontal="center"/>
    </xf>
    <xf numFmtId="171" fontId="89" fillId="0" borderId="21" xfId="0" applyNumberFormat="1" applyFont="1" applyBorder="1" applyAlignment="1">
      <alignment/>
    </xf>
    <xf numFmtId="171" fontId="89" fillId="0" borderId="14" xfId="0" applyNumberFormat="1" applyFont="1" applyBorder="1" applyAlignment="1">
      <alignment/>
    </xf>
    <xf numFmtId="171" fontId="89" fillId="0" borderId="22" xfId="0" applyNumberFormat="1" applyFont="1" applyBorder="1" applyAlignment="1">
      <alignment/>
    </xf>
    <xf numFmtId="49" fontId="90" fillId="0" borderId="32" xfId="0" applyNumberFormat="1" applyFont="1" applyBorder="1" applyAlignment="1">
      <alignment horizontal="center"/>
    </xf>
    <xf numFmtId="49" fontId="90" fillId="0" borderId="33" xfId="0" applyNumberFormat="1" applyFont="1" applyBorder="1" applyAlignment="1">
      <alignment horizontal="center"/>
    </xf>
    <xf numFmtId="171" fontId="90" fillId="0" borderId="29" xfId="0" applyNumberFormat="1" applyFont="1" applyBorder="1" applyAlignment="1">
      <alignment/>
    </xf>
    <xf numFmtId="171" fontId="90" fillId="0" borderId="14" xfId="0" applyNumberFormat="1" applyFont="1" applyBorder="1" applyAlignment="1">
      <alignment/>
    </xf>
    <xf numFmtId="171" fontId="90" fillId="0" borderId="32" xfId="0" applyNumberFormat="1" applyFont="1" applyBorder="1" applyAlignment="1">
      <alignment/>
    </xf>
    <xf numFmtId="171" fontId="90" fillId="0" borderId="21" xfId="0" applyNumberFormat="1" applyFont="1" applyBorder="1" applyAlignment="1">
      <alignment/>
    </xf>
    <xf numFmtId="171" fontId="90" fillId="0" borderId="22" xfId="0" applyNumberFormat="1" applyFont="1" applyBorder="1" applyAlignment="1">
      <alignment/>
    </xf>
    <xf numFmtId="0" fontId="89" fillId="0" borderId="26" xfId="0" applyNumberFormat="1" applyFont="1" applyBorder="1" applyAlignment="1">
      <alignment wrapText="1"/>
    </xf>
    <xf numFmtId="171" fontId="89" fillId="0" borderId="29" xfId="0" applyNumberFormat="1" applyFont="1" applyBorder="1" applyAlignment="1">
      <alignment/>
    </xf>
    <xf numFmtId="171" fontId="89" fillId="0" borderId="34" xfId="0" applyNumberFormat="1" applyFont="1" applyBorder="1" applyAlignment="1">
      <alignment/>
    </xf>
    <xf numFmtId="0" fontId="89" fillId="0" borderId="35" xfId="0" applyNumberFormat="1" applyFont="1" applyBorder="1" applyAlignment="1">
      <alignment/>
    </xf>
    <xf numFmtId="49" fontId="89" fillId="0" borderId="29" xfId="0" applyNumberFormat="1" applyFont="1" applyBorder="1" applyAlignment="1">
      <alignment horizontal="center"/>
    </xf>
    <xf numFmtId="49" fontId="90" fillId="0" borderId="22" xfId="0" applyNumberFormat="1" applyFont="1" applyBorder="1" applyAlignment="1">
      <alignment horizontal="center"/>
    </xf>
    <xf numFmtId="171" fontId="89" fillId="0" borderId="36" xfId="0" applyNumberFormat="1" applyFont="1" applyBorder="1" applyAlignment="1">
      <alignment horizontal="center"/>
    </xf>
    <xf numFmtId="171" fontId="89" fillId="0" borderId="23" xfId="0" applyNumberFormat="1" applyFont="1" applyBorder="1" applyAlignment="1">
      <alignment horizontal="center"/>
    </xf>
    <xf numFmtId="171" fontId="89" fillId="0" borderId="16" xfId="0" applyNumberFormat="1" applyFont="1" applyBorder="1" applyAlignment="1">
      <alignment horizontal="center"/>
    </xf>
    <xf numFmtId="171" fontId="89" fillId="0" borderId="24" xfId="0" applyNumberFormat="1" applyFont="1" applyBorder="1" applyAlignment="1">
      <alignment horizontal="center"/>
    </xf>
    <xf numFmtId="0" fontId="89" fillId="0" borderId="35" xfId="0" applyNumberFormat="1" applyFont="1" applyBorder="1" applyAlignment="1">
      <alignment wrapText="1"/>
    </xf>
    <xf numFmtId="49" fontId="89" fillId="0" borderId="37" xfId="0" applyNumberFormat="1" applyFont="1" applyBorder="1" applyAlignment="1">
      <alignment horizontal="center"/>
    </xf>
    <xf numFmtId="49" fontId="89" fillId="0" borderId="38" xfId="0" applyNumberFormat="1" applyFont="1" applyBorder="1" applyAlignment="1">
      <alignment horizontal="center"/>
    </xf>
    <xf numFmtId="171" fontId="89" fillId="0" borderId="32" xfId="0" applyNumberFormat="1" applyFont="1" applyBorder="1" applyAlignment="1">
      <alignment/>
    </xf>
    <xf numFmtId="0" fontId="89" fillId="0" borderId="26" xfId="0" applyNumberFormat="1" applyFont="1" applyBorder="1" applyAlignment="1">
      <alignment vertical="top" wrapText="1"/>
    </xf>
    <xf numFmtId="0" fontId="90" fillId="0" borderId="26" xfId="0" applyNumberFormat="1" applyFont="1" applyBorder="1" applyAlignment="1">
      <alignment wrapText="1"/>
    </xf>
    <xf numFmtId="49" fontId="89" fillId="0" borderId="39" xfId="0" applyNumberFormat="1" applyFont="1" applyBorder="1" applyAlignment="1">
      <alignment horizontal="center"/>
    </xf>
    <xf numFmtId="49" fontId="89" fillId="0" borderId="12" xfId="0" applyNumberFormat="1" applyFont="1" applyBorder="1" applyAlignment="1">
      <alignment horizontal="center"/>
    </xf>
    <xf numFmtId="171" fontId="89" fillId="0" borderId="36" xfId="0" applyNumberFormat="1" applyFont="1" applyBorder="1" applyAlignment="1">
      <alignment/>
    </xf>
    <xf numFmtId="171" fontId="89" fillId="0" borderId="40" xfId="0" applyNumberFormat="1" applyFont="1" applyBorder="1" applyAlignment="1">
      <alignment/>
    </xf>
    <xf numFmtId="49" fontId="89" fillId="0" borderId="34" xfId="0" applyNumberFormat="1" applyFont="1" applyBorder="1" applyAlignment="1">
      <alignment horizontal="center"/>
    </xf>
    <xf numFmtId="49" fontId="89" fillId="0" borderId="14" xfId="0" applyNumberFormat="1" applyFont="1" applyBorder="1" applyAlignment="1">
      <alignment horizontal="center"/>
    </xf>
    <xf numFmtId="171" fontId="89" fillId="0" borderId="20" xfId="0" applyNumberFormat="1" applyFont="1" applyBorder="1" applyAlignment="1">
      <alignment horizontal="center"/>
    </xf>
    <xf numFmtId="171" fontId="89" fillId="0" borderId="27" xfId="0" applyNumberFormat="1" applyFont="1" applyBorder="1" applyAlignment="1">
      <alignment horizontal="center"/>
    </xf>
    <xf numFmtId="171" fontId="89" fillId="0" borderId="15" xfId="0" applyNumberFormat="1" applyFont="1" applyBorder="1" applyAlignment="1">
      <alignment horizontal="center"/>
    </xf>
    <xf numFmtId="171" fontId="89" fillId="0" borderId="28" xfId="0" applyNumberFormat="1" applyFont="1" applyBorder="1" applyAlignment="1">
      <alignment horizontal="center"/>
    </xf>
    <xf numFmtId="0" fontId="90" fillId="0" borderId="0" xfId="0" applyNumberFormat="1" applyFont="1" applyBorder="1" applyAlignment="1">
      <alignment horizontal="left"/>
    </xf>
    <xf numFmtId="49" fontId="89" fillId="0" borderId="25" xfId="0" applyNumberFormat="1" applyFont="1" applyBorder="1" applyAlignment="1">
      <alignment horizontal="center"/>
    </xf>
    <xf numFmtId="49" fontId="89" fillId="0" borderId="19" xfId="0" applyNumberFormat="1" applyFont="1" applyBorder="1" applyAlignment="1">
      <alignment horizontal="center"/>
    </xf>
    <xf numFmtId="49" fontId="90" fillId="0" borderId="37" xfId="0" applyNumberFormat="1" applyFont="1" applyBorder="1" applyAlignment="1">
      <alignment horizontal="center"/>
    </xf>
    <xf numFmtId="49" fontId="90" fillId="0" borderId="38" xfId="0" applyNumberFormat="1" applyFont="1" applyBorder="1" applyAlignment="1">
      <alignment horizontal="center"/>
    </xf>
    <xf numFmtId="171" fontId="89" fillId="0" borderId="36" xfId="0" applyNumberFormat="1" applyFont="1" applyBorder="1" applyAlignment="1">
      <alignment horizontal="right"/>
    </xf>
    <xf numFmtId="171" fontId="89" fillId="0" borderId="14" xfId="0" applyNumberFormat="1" applyFont="1" applyBorder="1" applyAlignment="1">
      <alignment horizontal="right"/>
    </xf>
    <xf numFmtId="0" fontId="89" fillId="0" borderId="41" xfId="0" applyNumberFormat="1" applyFont="1" applyBorder="1" applyAlignment="1">
      <alignment wrapText="1"/>
    </xf>
    <xf numFmtId="171" fontId="89" fillId="0" borderId="42" xfId="0" applyNumberFormat="1" applyFont="1" applyBorder="1" applyAlignment="1">
      <alignment/>
    </xf>
    <xf numFmtId="171" fontId="89" fillId="0" borderId="17" xfId="0" applyNumberFormat="1" applyFont="1" applyBorder="1" applyAlignment="1">
      <alignment/>
    </xf>
    <xf numFmtId="171" fontId="89" fillId="0" borderId="13" xfId="0" applyNumberFormat="1" applyFont="1" applyBorder="1" applyAlignment="1">
      <alignment/>
    </xf>
    <xf numFmtId="171" fontId="89" fillId="0" borderId="18" xfId="0" applyNumberFormat="1" applyFont="1" applyBorder="1" applyAlignment="1">
      <alignment/>
    </xf>
    <xf numFmtId="49" fontId="90" fillId="0" borderId="29" xfId="0" applyNumberFormat="1" applyFont="1" applyBorder="1" applyAlignment="1">
      <alignment horizontal="center"/>
    </xf>
    <xf numFmtId="171" fontId="89" fillId="0" borderId="37" xfId="0" applyNumberFormat="1" applyFont="1" applyBorder="1" applyAlignment="1">
      <alignment horizontal="center"/>
    </xf>
    <xf numFmtId="171" fontId="89" fillId="0" borderId="37" xfId="0" applyNumberFormat="1" applyFont="1" applyBorder="1" applyAlignment="1">
      <alignment/>
    </xf>
    <xf numFmtId="171" fontId="89" fillId="0" borderId="39" xfId="0" applyNumberFormat="1" applyFont="1" applyBorder="1" applyAlignment="1">
      <alignment horizontal="center"/>
    </xf>
    <xf numFmtId="171" fontId="89" fillId="0" borderId="37" xfId="0" applyNumberFormat="1" applyFont="1" applyBorder="1" applyAlignment="1">
      <alignment horizontal="right"/>
    </xf>
    <xf numFmtId="171" fontId="89" fillId="0" borderId="25" xfId="0" applyNumberFormat="1" applyFont="1" applyBorder="1" applyAlignment="1">
      <alignment/>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0" fontId="12" fillId="0" borderId="0" xfId="0" applyNumberFormat="1" applyFont="1" applyBorder="1" applyAlignment="1">
      <alignment horizontal="left"/>
    </xf>
    <xf numFmtId="0" fontId="91" fillId="0" borderId="35" xfId="0" applyNumberFormat="1" applyFont="1" applyBorder="1" applyAlignment="1">
      <alignment/>
    </xf>
    <xf numFmtId="49" fontId="91" fillId="0" borderId="37" xfId="0" applyNumberFormat="1" applyFont="1" applyBorder="1" applyAlignment="1">
      <alignment horizontal="center"/>
    </xf>
    <xf numFmtId="49" fontId="91" fillId="0" borderId="38" xfId="0" applyNumberFormat="1" applyFont="1" applyBorder="1" applyAlignment="1">
      <alignment horizontal="center"/>
    </xf>
    <xf numFmtId="171" fontId="91" fillId="0" borderId="23" xfId="0" applyNumberFormat="1" applyFont="1" applyBorder="1" applyAlignment="1">
      <alignment horizontal="center"/>
    </xf>
    <xf numFmtId="171" fontId="91" fillId="0" borderId="16" xfId="0" applyNumberFormat="1" applyFont="1" applyBorder="1" applyAlignment="1">
      <alignment horizontal="center"/>
    </xf>
    <xf numFmtId="171" fontId="91" fillId="0" borderId="47" xfId="0" applyNumberFormat="1" applyFont="1" applyBorder="1" applyAlignment="1">
      <alignment horizontal="center"/>
    </xf>
    <xf numFmtId="0" fontId="91" fillId="0" borderId="26" xfId="0" applyNumberFormat="1" applyFont="1" applyBorder="1" applyAlignment="1">
      <alignment/>
    </xf>
    <xf numFmtId="49" fontId="91" fillId="0" borderId="32" xfId="0" applyNumberFormat="1" applyFont="1" applyBorder="1" applyAlignment="1">
      <alignment horizontal="center"/>
    </xf>
    <xf numFmtId="49" fontId="91" fillId="0" borderId="33" xfId="0" applyNumberFormat="1" applyFont="1" applyBorder="1" applyAlignment="1">
      <alignment horizontal="center"/>
    </xf>
    <xf numFmtId="171" fontId="91" fillId="0" borderId="21" xfId="0" applyNumberFormat="1" applyFont="1" applyBorder="1" applyAlignment="1">
      <alignment horizontal="center"/>
    </xf>
    <xf numFmtId="171" fontId="91" fillId="0" borderId="14" xfId="0" applyNumberFormat="1" applyFont="1" applyBorder="1" applyAlignment="1">
      <alignment horizontal="center"/>
    </xf>
    <xf numFmtId="171" fontId="91" fillId="0" borderId="22" xfId="0" applyNumberFormat="1" applyFont="1" applyBorder="1" applyAlignment="1">
      <alignment horizontal="center"/>
    </xf>
    <xf numFmtId="0" fontId="92" fillId="0" borderId="26" xfId="0" applyNumberFormat="1" applyFont="1" applyBorder="1" applyAlignment="1">
      <alignment wrapText="1"/>
    </xf>
    <xf numFmtId="49" fontId="92" fillId="0" borderId="32" xfId="0" applyNumberFormat="1" applyFont="1" applyBorder="1" applyAlignment="1">
      <alignment horizontal="center"/>
    </xf>
    <xf numFmtId="49" fontId="92" fillId="0" borderId="33" xfId="0" applyNumberFormat="1" applyFont="1" applyBorder="1" applyAlignment="1">
      <alignment horizontal="center"/>
    </xf>
    <xf numFmtId="171" fontId="92" fillId="0" borderId="21" xfId="0" applyNumberFormat="1" applyFont="1" applyBorder="1" applyAlignment="1">
      <alignment horizontal="center"/>
    </xf>
    <xf numFmtId="171" fontId="92" fillId="0" borderId="14" xfId="0" applyNumberFormat="1" applyFont="1" applyBorder="1" applyAlignment="1">
      <alignment horizontal="center"/>
    </xf>
    <xf numFmtId="171" fontId="92" fillId="0" borderId="22" xfId="0" applyNumberFormat="1" applyFont="1" applyBorder="1" applyAlignment="1">
      <alignment horizontal="center"/>
    </xf>
    <xf numFmtId="49" fontId="91" fillId="0" borderId="29" xfId="0" applyNumberFormat="1" applyFont="1" applyBorder="1" applyAlignment="1">
      <alignment horizontal="center"/>
    </xf>
    <xf numFmtId="0" fontId="92" fillId="0" borderId="35" xfId="0" applyNumberFormat="1" applyFont="1" applyBorder="1" applyAlignment="1">
      <alignment wrapText="1"/>
    </xf>
    <xf numFmtId="49" fontId="92" fillId="0" borderId="37" xfId="0" applyNumberFormat="1" applyFont="1" applyBorder="1" applyAlignment="1">
      <alignment horizontal="center"/>
    </xf>
    <xf numFmtId="49" fontId="92" fillId="0" borderId="38" xfId="0" applyNumberFormat="1" applyFont="1" applyBorder="1" applyAlignment="1">
      <alignment horizontal="center"/>
    </xf>
    <xf numFmtId="0" fontId="91" fillId="0" borderId="26" xfId="0" applyNumberFormat="1" applyFont="1" applyBorder="1" applyAlignment="1">
      <alignment wrapText="1"/>
    </xf>
    <xf numFmtId="0" fontId="91" fillId="0" borderId="26" xfId="0" applyNumberFormat="1" applyFont="1" applyBorder="1" applyAlignment="1">
      <alignment vertical="top" wrapText="1"/>
    </xf>
    <xf numFmtId="49" fontId="91" fillId="0" borderId="39" xfId="0" applyNumberFormat="1" applyFont="1" applyBorder="1" applyAlignment="1">
      <alignment horizontal="center"/>
    </xf>
    <xf numFmtId="49" fontId="91" fillId="0" borderId="12" xfId="0" applyNumberFormat="1" applyFont="1" applyBorder="1" applyAlignment="1">
      <alignment horizontal="center"/>
    </xf>
    <xf numFmtId="49" fontId="91" fillId="0" borderId="34" xfId="0" applyNumberFormat="1" applyFont="1" applyBorder="1" applyAlignment="1">
      <alignment horizontal="center"/>
    </xf>
    <xf numFmtId="49" fontId="91" fillId="0" borderId="14" xfId="0" applyNumberFormat="1" applyFont="1" applyBorder="1" applyAlignment="1">
      <alignment horizontal="center"/>
    </xf>
    <xf numFmtId="0" fontId="91" fillId="0" borderId="14" xfId="0" applyNumberFormat="1" applyFont="1" applyBorder="1" applyAlignment="1">
      <alignment wrapText="1"/>
    </xf>
    <xf numFmtId="0" fontId="91" fillId="0" borderId="35" xfId="0" applyNumberFormat="1" applyFont="1" applyBorder="1" applyAlignment="1">
      <alignment wrapText="1"/>
    </xf>
    <xf numFmtId="0" fontId="91" fillId="0" borderId="14" xfId="0" applyNumberFormat="1" applyFont="1" applyBorder="1" applyAlignment="1">
      <alignment/>
    </xf>
    <xf numFmtId="49" fontId="91" fillId="0" borderId="25" xfId="0" applyNumberFormat="1" applyFont="1" applyBorder="1" applyAlignment="1">
      <alignment horizontal="center"/>
    </xf>
    <xf numFmtId="49" fontId="91" fillId="0" borderId="19" xfId="0" applyNumberFormat="1" applyFont="1" applyBorder="1" applyAlignment="1">
      <alignment horizontal="center"/>
    </xf>
    <xf numFmtId="0" fontId="91" fillId="0" borderId="41" xfId="0" applyNumberFormat="1" applyFont="1" applyBorder="1" applyAlignment="1">
      <alignment wrapText="1"/>
    </xf>
    <xf numFmtId="171" fontId="91" fillId="0" borderId="17" xfId="0" applyNumberFormat="1" applyFont="1" applyBorder="1" applyAlignment="1">
      <alignment horizontal="center"/>
    </xf>
    <xf numFmtId="171" fontId="91" fillId="0" borderId="13" xfId="0" applyNumberFormat="1" applyFont="1" applyBorder="1" applyAlignment="1">
      <alignment horizontal="center"/>
    </xf>
    <xf numFmtId="171" fontId="91" fillId="0" borderId="18" xfId="0" applyNumberFormat="1" applyFont="1" applyBorder="1" applyAlignment="1">
      <alignment horizontal="center"/>
    </xf>
    <xf numFmtId="0" fontId="15" fillId="0" borderId="0" xfId="0" applyNumberFormat="1" applyFont="1" applyBorder="1" applyAlignment="1">
      <alignment horizontal="left"/>
    </xf>
    <xf numFmtId="0" fontId="15" fillId="0" borderId="0" xfId="0" applyNumberFormat="1" applyFont="1" applyBorder="1" applyAlignment="1">
      <alignment/>
    </xf>
    <xf numFmtId="0" fontId="15" fillId="0" borderId="0" xfId="0" applyNumberFormat="1" applyFont="1" applyBorder="1" applyAlignment="1">
      <alignment vertical="top" wrapText="1"/>
    </xf>
    <xf numFmtId="0" fontId="15" fillId="33" borderId="0" xfId="0" applyNumberFormat="1" applyFont="1" applyFill="1" applyBorder="1" applyAlignment="1">
      <alignment horizontal="left"/>
    </xf>
    <xf numFmtId="0" fontId="15" fillId="33" borderId="37" xfId="0" applyNumberFormat="1" applyFont="1" applyFill="1" applyBorder="1" applyAlignment="1">
      <alignment horizontal="left"/>
    </xf>
    <xf numFmtId="0" fontId="15" fillId="33" borderId="0" xfId="0" applyNumberFormat="1" applyFont="1" applyFill="1" applyBorder="1" applyAlignment="1">
      <alignment horizontal="center"/>
    </xf>
    <xf numFmtId="0" fontId="15" fillId="33" borderId="0" xfId="0" applyNumberFormat="1" applyFont="1" applyFill="1" applyBorder="1" applyAlignment="1">
      <alignment horizontal="right"/>
    </xf>
    <xf numFmtId="0" fontId="15" fillId="33" borderId="37" xfId="0" applyNumberFormat="1" applyFont="1" applyFill="1" applyBorder="1" applyAlignment="1">
      <alignment horizontal="center"/>
    </xf>
    <xf numFmtId="0" fontId="15" fillId="33" borderId="14" xfId="0" applyNumberFormat="1" applyFont="1" applyFill="1" applyBorder="1" applyAlignment="1">
      <alignment horizontal="center"/>
    </xf>
    <xf numFmtId="0" fontId="5" fillId="33" borderId="0" xfId="0" applyNumberFormat="1" applyFont="1" applyFill="1" applyBorder="1" applyAlignment="1">
      <alignment/>
    </xf>
    <xf numFmtId="0" fontId="5" fillId="33" borderId="0" xfId="0" applyNumberFormat="1" applyFont="1" applyFill="1" applyBorder="1" applyAlignment="1">
      <alignment horizontal="center"/>
    </xf>
    <xf numFmtId="0" fontId="15" fillId="0" borderId="0" xfId="0" applyNumberFormat="1" applyFont="1" applyBorder="1" applyAlignment="1">
      <alignment horizontal="right"/>
    </xf>
    <xf numFmtId="0" fontId="5" fillId="33" borderId="14" xfId="0" applyNumberFormat="1" applyFont="1" applyFill="1" applyBorder="1" applyAlignment="1">
      <alignment horizontal="center"/>
    </xf>
    <xf numFmtId="0" fontId="15" fillId="33" borderId="0" xfId="0" applyNumberFormat="1" applyFont="1" applyFill="1" applyBorder="1" applyAlignment="1">
      <alignment/>
    </xf>
    <xf numFmtId="0" fontId="15" fillId="0" borderId="14" xfId="0" applyNumberFormat="1" applyFont="1" applyBorder="1" applyAlignment="1">
      <alignment horizontal="center"/>
    </xf>
    <xf numFmtId="0" fontId="93" fillId="33" borderId="0" xfId="0" applyNumberFormat="1" applyFont="1" applyFill="1" applyBorder="1" applyAlignment="1">
      <alignment/>
    </xf>
    <xf numFmtId="0" fontId="11" fillId="0" borderId="0" xfId="0" applyNumberFormat="1" applyFont="1" applyBorder="1" applyAlignment="1">
      <alignment horizontal="left"/>
    </xf>
    <xf numFmtId="171" fontId="88" fillId="9" borderId="21" xfId="0" applyNumberFormat="1" applyFont="1" applyFill="1" applyBorder="1" applyAlignment="1">
      <alignment/>
    </xf>
    <xf numFmtId="171" fontId="88" fillId="9" borderId="14" xfId="0" applyNumberFormat="1" applyFont="1" applyFill="1" applyBorder="1" applyAlignment="1">
      <alignment/>
    </xf>
    <xf numFmtId="171" fontId="88" fillId="9" borderId="22" xfId="0" applyNumberFormat="1" applyFont="1" applyFill="1" applyBorder="1" applyAlignment="1">
      <alignment/>
    </xf>
    <xf numFmtId="0" fontId="88" fillId="9" borderId="0" xfId="0" applyNumberFormat="1" applyFont="1" applyFill="1" applyBorder="1" applyAlignment="1">
      <alignment horizontal="left"/>
    </xf>
    <xf numFmtId="49" fontId="92" fillId="3" borderId="32" xfId="0" applyNumberFormat="1" applyFont="1" applyFill="1" applyBorder="1" applyAlignment="1">
      <alignment horizontal="center"/>
    </xf>
    <xf numFmtId="49" fontId="92" fillId="3" borderId="33" xfId="0" applyNumberFormat="1" applyFont="1" applyFill="1" applyBorder="1" applyAlignment="1">
      <alignment horizontal="center"/>
    </xf>
    <xf numFmtId="171" fontId="92" fillId="3" borderId="21" xfId="0" applyNumberFormat="1" applyFont="1" applyFill="1" applyBorder="1" applyAlignment="1">
      <alignment horizontal="center"/>
    </xf>
    <xf numFmtId="171" fontId="92" fillId="3" borderId="14" xfId="0" applyNumberFormat="1" applyFont="1" applyFill="1" applyBorder="1" applyAlignment="1">
      <alignment horizontal="center"/>
    </xf>
    <xf numFmtId="171" fontId="92" fillId="3" borderId="22" xfId="0" applyNumberFormat="1" applyFont="1" applyFill="1" applyBorder="1" applyAlignment="1">
      <alignment horizontal="center"/>
    </xf>
    <xf numFmtId="171" fontId="90" fillId="3" borderId="21" xfId="0" applyNumberFormat="1" applyFont="1" applyFill="1" applyBorder="1" applyAlignment="1">
      <alignment/>
    </xf>
    <xf numFmtId="171" fontId="90" fillId="3" borderId="14" xfId="0" applyNumberFormat="1" applyFont="1" applyFill="1" applyBorder="1" applyAlignment="1">
      <alignment/>
    </xf>
    <xf numFmtId="171" fontId="90" fillId="3" borderId="22" xfId="0" applyNumberFormat="1" applyFont="1" applyFill="1" applyBorder="1" applyAlignment="1">
      <alignment/>
    </xf>
    <xf numFmtId="0" fontId="90" fillId="3" borderId="0" xfId="0" applyNumberFormat="1" applyFont="1" applyFill="1" applyBorder="1" applyAlignment="1">
      <alignment horizontal="left"/>
    </xf>
    <xf numFmtId="49" fontId="91" fillId="33" borderId="39" xfId="0" applyNumberFormat="1" applyFont="1" applyFill="1" applyBorder="1" applyAlignment="1">
      <alignment horizontal="center"/>
    </xf>
    <xf numFmtId="49" fontId="91" fillId="33" borderId="12" xfId="0" applyNumberFormat="1" applyFont="1" applyFill="1" applyBorder="1" applyAlignment="1">
      <alignment horizontal="center"/>
    </xf>
    <xf numFmtId="49" fontId="91" fillId="33" borderId="32" xfId="0" applyNumberFormat="1" applyFont="1" applyFill="1" applyBorder="1" applyAlignment="1">
      <alignment horizontal="center"/>
    </xf>
    <xf numFmtId="49" fontId="91" fillId="33" borderId="33" xfId="0" applyNumberFormat="1" applyFont="1" applyFill="1" applyBorder="1" applyAlignment="1">
      <alignment horizontal="center"/>
    </xf>
    <xf numFmtId="49" fontId="91" fillId="0" borderId="22" xfId="0" applyNumberFormat="1" applyFont="1" applyBorder="1" applyAlignment="1">
      <alignment horizontal="center"/>
    </xf>
    <xf numFmtId="0" fontId="94" fillId="15" borderId="26" xfId="0" applyNumberFormat="1" applyFont="1" applyFill="1" applyBorder="1" applyAlignment="1">
      <alignment/>
    </xf>
    <xf numFmtId="49" fontId="94" fillId="15" borderId="32" xfId="0" applyNumberFormat="1" applyFont="1" applyFill="1" applyBorder="1" applyAlignment="1">
      <alignment horizontal="center"/>
    </xf>
    <xf numFmtId="49" fontId="94" fillId="15" borderId="33" xfId="0" applyNumberFormat="1" applyFont="1" applyFill="1" applyBorder="1" applyAlignment="1">
      <alignment horizontal="center"/>
    </xf>
    <xf numFmtId="171" fontId="94" fillId="15" borderId="21" xfId="0" applyNumberFormat="1" applyFont="1" applyFill="1" applyBorder="1" applyAlignment="1">
      <alignment horizontal="center"/>
    </xf>
    <xf numFmtId="171" fontId="94" fillId="15" borderId="14" xfId="0" applyNumberFormat="1" applyFont="1" applyFill="1" applyBorder="1" applyAlignment="1">
      <alignment horizontal="center"/>
    </xf>
    <xf numFmtId="171" fontId="94" fillId="15" borderId="22" xfId="0" applyNumberFormat="1" applyFont="1" applyFill="1" applyBorder="1" applyAlignment="1">
      <alignment horizontal="center"/>
    </xf>
    <xf numFmtId="171" fontId="94" fillId="15" borderId="21" xfId="0" applyNumberFormat="1" applyFont="1" applyFill="1" applyBorder="1" applyAlignment="1">
      <alignment/>
    </xf>
    <xf numFmtId="171" fontId="94" fillId="15" borderId="14" xfId="0" applyNumberFormat="1" applyFont="1" applyFill="1" applyBorder="1" applyAlignment="1">
      <alignment/>
    </xf>
    <xf numFmtId="171" fontId="94" fillId="15" borderId="22" xfId="0" applyNumberFormat="1" applyFont="1" applyFill="1" applyBorder="1" applyAlignment="1">
      <alignment/>
    </xf>
    <xf numFmtId="0" fontId="94" fillId="15" borderId="0" xfId="0" applyNumberFormat="1" applyFont="1" applyFill="1" applyBorder="1" applyAlignment="1">
      <alignment horizontal="left"/>
    </xf>
    <xf numFmtId="0" fontId="95" fillId="3" borderId="26" xfId="0" applyNumberFormat="1" applyFont="1" applyFill="1" applyBorder="1" applyAlignment="1">
      <alignment wrapText="1"/>
    </xf>
    <xf numFmtId="49" fontId="95" fillId="3" borderId="32" xfId="0" applyNumberFormat="1" applyFont="1" applyFill="1" applyBorder="1" applyAlignment="1">
      <alignment horizontal="center"/>
    </xf>
    <xf numFmtId="49" fontId="95" fillId="3" borderId="33" xfId="0" applyNumberFormat="1" applyFont="1" applyFill="1" applyBorder="1" applyAlignment="1">
      <alignment horizontal="center"/>
    </xf>
    <xf numFmtId="171" fontId="95" fillId="3" borderId="21" xfId="0" applyNumberFormat="1" applyFont="1" applyFill="1" applyBorder="1" applyAlignment="1">
      <alignment horizontal="center"/>
    </xf>
    <xf numFmtId="171" fontId="95" fillId="3" borderId="14" xfId="0" applyNumberFormat="1" applyFont="1" applyFill="1" applyBorder="1" applyAlignment="1">
      <alignment horizontal="center"/>
    </xf>
    <xf numFmtId="171" fontId="95" fillId="3" borderId="22" xfId="0" applyNumberFormat="1" applyFont="1" applyFill="1" applyBorder="1" applyAlignment="1">
      <alignment horizontal="center"/>
    </xf>
    <xf numFmtId="171" fontId="95" fillId="3" borderId="21" xfId="0" applyNumberFormat="1" applyFont="1" applyFill="1" applyBorder="1" applyAlignment="1">
      <alignment/>
    </xf>
    <xf numFmtId="171" fontId="95" fillId="3" borderId="14" xfId="0" applyNumberFormat="1" applyFont="1" applyFill="1" applyBorder="1" applyAlignment="1">
      <alignment/>
    </xf>
    <xf numFmtId="171" fontId="95" fillId="3" borderId="22" xfId="0" applyNumberFormat="1" applyFont="1" applyFill="1" applyBorder="1" applyAlignment="1">
      <alignment/>
    </xf>
    <xf numFmtId="0" fontId="95" fillId="3" borderId="0" xfId="0" applyNumberFormat="1" applyFont="1" applyFill="1" applyBorder="1" applyAlignment="1">
      <alignment horizontal="left"/>
    </xf>
    <xf numFmtId="0" fontId="95" fillId="3" borderId="35" xfId="0" applyNumberFormat="1" applyFont="1" applyFill="1" applyBorder="1" applyAlignment="1">
      <alignment wrapText="1"/>
    </xf>
    <xf numFmtId="49" fontId="95" fillId="3" borderId="37" xfId="0" applyNumberFormat="1" applyFont="1" applyFill="1" applyBorder="1" applyAlignment="1">
      <alignment horizontal="center"/>
    </xf>
    <xf numFmtId="49" fontId="95" fillId="3" borderId="38" xfId="0" applyNumberFormat="1" applyFont="1" applyFill="1" applyBorder="1" applyAlignment="1">
      <alignment horizontal="center"/>
    </xf>
    <xf numFmtId="0" fontId="90" fillId="3" borderId="35" xfId="0" applyNumberFormat="1" applyFont="1" applyFill="1" applyBorder="1" applyAlignment="1">
      <alignment wrapText="1"/>
    </xf>
    <xf numFmtId="49" fontId="90" fillId="3" borderId="32" xfId="0" applyNumberFormat="1" applyFont="1" applyFill="1" applyBorder="1" applyAlignment="1">
      <alignment horizontal="center"/>
    </xf>
    <xf numFmtId="49" fontId="90" fillId="3" borderId="33" xfId="0" applyNumberFormat="1" applyFont="1" applyFill="1" applyBorder="1" applyAlignment="1">
      <alignment horizontal="center"/>
    </xf>
    <xf numFmtId="171" fontId="90" fillId="3" borderId="21" xfId="0" applyNumberFormat="1" applyFont="1" applyFill="1" applyBorder="1" applyAlignment="1">
      <alignment horizontal="center"/>
    </xf>
    <xf numFmtId="171" fontId="90" fillId="3" borderId="14" xfId="0" applyNumberFormat="1" applyFont="1" applyFill="1" applyBorder="1" applyAlignment="1">
      <alignment horizontal="center"/>
    </xf>
    <xf numFmtId="171" fontId="90" fillId="3" borderId="22" xfId="0" applyNumberFormat="1" applyFont="1" applyFill="1" applyBorder="1" applyAlignment="1">
      <alignment horizontal="center"/>
    </xf>
    <xf numFmtId="49" fontId="91" fillId="3" borderId="33" xfId="0" applyNumberFormat="1" applyFont="1" applyFill="1" applyBorder="1" applyAlignment="1">
      <alignment horizontal="center"/>
    </xf>
    <xf numFmtId="171" fontId="89" fillId="3" borderId="21" xfId="0" applyNumberFormat="1" applyFont="1" applyFill="1" applyBorder="1" applyAlignment="1">
      <alignment/>
    </xf>
    <xf numFmtId="171" fontId="89" fillId="3" borderId="14" xfId="0" applyNumberFormat="1" applyFont="1" applyFill="1" applyBorder="1" applyAlignment="1">
      <alignment/>
    </xf>
    <xf numFmtId="171" fontId="89" fillId="3" borderId="22" xfId="0" applyNumberFormat="1" applyFont="1" applyFill="1" applyBorder="1" applyAlignment="1">
      <alignment/>
    </xf>
    <xf numFmtId="0" fontId="89" fillId="3" borderId="0" xfId="0" applyNumberFormat="1" applyFont="1" applyFill="1" applyBorder="1" applyAlignment="1">
      <alignment horizontal="left"/>
    </xf>
    <xf numFmtId="0" fontId="96" fillId="3" borderId="26" xfId="0" applyNumberFormat="1" applyFont="1" applyFill="1" applyBorder="1" applyAlignment="1">
      <alignment wrapText="1"/>
    </xf>
    <xf numFmtId="49" fontId="96" fillId="3" borderId="32" xfId="0" applyNumberFormat="1" applyFont="1" applyFill="1" applyBorder="1" applyAlignment="1">
      <alignment horizontal="center"/>
    </xf>
    <xf numFmtId="49" fontId="96" fillId="3" borderId="33" xfId="0" applyNumberFormat="1" applyFont="1" applyFill="1" applyBorder="1" applyAlignment="1">
      <alignment horizontal="center"/>
    </xf>
    <xf numFmtId="171" fontId="96" fillId="3" borderId="21" xfId="0" applyNumberFormat="1" applyFont="1" applyFill="1" applyBorder="1" applyAlignment="1">
      <alignment/>
    </xf>
    <xf numFmtId="171" fontId="96" fillId="3" borderId="14" xfId="0" applyNumberFormat="1" applyFont="1" applyFill="1" applyBorder="1" applyAlignment="1">
      <alignment/>
    </xf>
    <xf numFmtId="171" fontId="96" fillId="3" borderId="22" xfId="0" applyNumberFormat="1" applyFont="1" applyFill="1" applyBorder="1" applyAlignment="1">
      <alignment/>
    </xf>
    <xf numFmtId="0" fontId="96" fillId="3" borderId="0" xfId="0" applyNumberFormat="1" applyFont="1" applyFill="1" applyBorder="1" applyAlignment="1">
      <alignment horizontal="left"/>
    </xf>
    <xf numFmtId="49" fontId="92" fillId="0" borderId="29" xfId="0" applyNumberFormat="1" applyFont="1" applyBorder="1" applyAlignment="1">
      <alignment horizontal="center"/>
    </xf>
    <xf numFmtId="0" fontId="95" fillId="3" borderId="26" xfId="0" applyNumberFormat="1" applyFont="1" applyFill="1" applyBorder="1" applyAlignment="1">
      <alignment/>
    </xf>
    <xf numFmtId="171" fontId="89" fillId="3" borderId="48" xfId="0" applyNumberFormat="1" applyFont="1" applyFill="1" applyBorder="1" applyAlignment="1">
      <alignment horizontal="center"/>
    </xf>
    <xf numFmtId="171" fontId="89" fillId="3" borderId="49" xfId="0" applyNumberFormat="1" applyFont="1" applyFill="1" applyBorder="1" applyAlignment="1">
      <alignment horizontal="center"/>
    </xf>
    <xf numFmtId="171" fontId="89" fillId="3" borderId="50" xfId="0" applyNumberFormat="1" applyFont="1" applyFill="1" applyBorder="1" applyAlignment="1">
      <alignment horizontal="center"/>
    </xf>
    <xf numFmtId="171" fontId="89" fillId="3" borderId="21" xfId="0" applyNumberFormat="1" applyFont="1" applyFill="1" applyBorder="1" applyAlignment="1">
      <alignment horizontal="center"/>
    </xf>
    <xf numFmtId="171" fontId="89" fillId="3" borderId="14" xfId="0" applyNumberFormat="1" applyFont="1" applyFill="1" applyBorder="1" applyAlignment="1">
      <alignment horizontal="center"/>
    </xf>
    <xf numFmtId="171" fontId="89" fillId="3" borderId="22" xfId="0" applyNumberFormat="1" applyFont="1" applyFill="1" applyBorder="1" applyAlignment="1">
      <alignment horizontal="center"/>
    </xf>
    <xf numFmtId="171" fontId="89" fillId="3" borderId="17" xfId="0" applyNumberFormat="1" applyFont="1" applyFill="1" applyBorder="1" applyAlignment="1">
      <alignment horizontal="center"/>
    </xf>
    <xf numFmtId="171" fontId="89" fillId="3" borderId="19" xfId="0" applyNumberFormat="1" applyFont="1" applyFill="1" applyBorder="1" applyAlignment="1">
      <alignment horizontal="center"/>
    </xf>
    <xf numFmtId="171" fontId="89" fillId="3" borderId="18" xfId="0" applyNumberFormat="1" applyFont="1" applyFill="1" applyBorder="1" applyAlignment="1">
      <alignment horizontal="center"/>
    </xf>
    <xf numFmtId="49" fontId="89" fillId="33" borderId="39" xfId="0" applyNumberFormat="1" applyFont="1" applyFill="1" applyBorder="1" applyAlignment="1">
      <alignment horizontal="center"/>
    </xf>
    <xf numFmtId="49" fontId="89" fillId="33" borderId="12" xfId="0" applyNumberFormat="1" applyFont="1" applyFill="1" applyBorder="1" applyAlignment="1">
      <alignment horizontal="center"/>
    </xf>
    <xf numFmtId="49" fontId="89" fillId="33" borderId="32" xfId="0" applyNumberFormat="1" applyFont="1" applyFill="1" applyBorder="1" applyAlignment="1">
      <alignment horizontal="center"/>
    </xf>
    <xf numFmtId="49" fontId="89" fillId="33" borderId="33" xfId="0" applyNumberFormat="1" applyFont="1" applyFill="1" applyBorder="1" applyAlignment="1">
      <alignment horizontal="center"/>
    </xf>
    <xf numFmtId="0" fontId="88" fillId="9" borderId="26" xfId="0" applyNumberFormat="1" applyFont="1" applyFill="1" applyBorder="1" applyAlignment="1">
      <alignment/>
    </xf>
    <xf numFmtId="49" fontId="88" fillId="9" borderId="32" xfId="0" applyNumberFormat="1" applyFont="1" applyFill="1" applyBorder="1" applyAlignment="1">
      <alignment horizontal="center"/>
    </xf>
    <xf numFmtId="49" fontId="88" fillId="9" borderId="33" xfId="0" applyNumberFormat="1" applyFont="1" applyFill="1" applyBorder="1" applyAlignment="1">
      <alignment horizontal="center"/>
    </xf>
    <xf numFmtId="171" fontId="88" fillId="9" borderId="21" xfId="0" applyNumberFormat="1" applyFont="1" applyFill="1" applyBorder="1" applyAlignment="1">
      <alignment horizontal="center"/>
    </xf>
    <xf numFmtId="171" fontId="88" fillId="9" borderId="14" xfId="0" applyNumberFormat="1" applyFont="1" applyFill="1" applyBorder="1" applyAlignment="1">
      <alignment horizontal="center"/>
    </xf>
    <xf numFmtId="171" fontId="88" fillId="9" borderId="22" xfId="0" applyNumberFormat="1" applyFont="1" applyFill="1" applyBorder="1" applyAlignment="1">
      <alignment horizontal="center"/>
    </xf>
    <xf numFmtId="171" fontId="88" fillId="9" borderId="29" xfId="0" applyNumberFormat="1" applyFont="1" applyFill="1" applyBorder="1" applyAlignment="1">
      <alignment/>
    </xf>
    <xf numFmtId="171" fontId="88" fillId="9" borderId="32" xfId="0" applyNumberFormat="1" applyFont="1" applyFill="1" applyBorder="1" applyAlignment="1">
      <alignment/>
    </xf>
    <xf numFmtId="0" fontId="90" fillId="3" borderId="26" xfId="0" applyNumberFormat="1" applyFont="1" applyFill="1" applyBorder="1" applyAlignment="1">
      <alignment wrapText="1"/>
    </xf>
    <xf numFmtId="171" fontId="90" fillId="3" borderId="29" xfId="0" applyNumberFormat="1" applyFont="1" applyFill="1" applyBorder="1" applyAlignment="1">
      <alignment/>
    </xf>
    <xf numFmtId="171" fontId="90" fillId="3" borderId="32" xfId="0" applyNumberFormat="1" applyFont="1" applyFill="1" applyBorder="1" applyAlignment="1">
      <alignment/>
    </xf>
    <xf numFmtId="49" fontId="90" fillId="3" borderId="37" xfId="0" applyNumberFormat="1" applyFont="1" applyFill="1" applyBorder="1" applyAlignment="1">
      <alignment horizontal="center"/>
    </xf>
    <xf numFmtId="49" fontId="90" fillId="3" borderId="38" xfId="0" applyNumberFormat="1" applyFont="1" applyFill="1" applyBorder="1" applyAlignment="1">
      <alignment horizontal="center"/>
    </xf>
    <xf numFmtId="49" fontId="89" fillId="0" borderId="22" xfId="0" applyNumberFormat="1" applyFont="1" applyBorder="1" applyAlignment="1">
      <alignment horizontal="center"/>
    </xf>
    <xf numFmtId="0" fontId="89" fillId="3" borderId="26" xfId="0" applyNumberFormat="1" applyFont="1" applyFill="1" applyBorder="1" applyAlignment="1">
      <alignment wrapText="1"/>
    </xf>
    <xf numFmtId="49" fontId="89" fillId="3" borderId="32" xfId="0" applyNumberFormat="1" applyFont="1" applyFill="1" applyBorder="1" applyAlignment="1">
      <alignment horizontal="center"/>
    </xf>
    <xf numFmtId="49" fontId="89" fillId="3" borderId="33" xfId="0" applyNumberFormat="1" applyFont="1" applyFill="1" applyBorder="1" applyAlignment="1">
      <alignment horizontal="center"/>
    </xf>
    <xf numFmtId="171" fontId="89" fillId="3" borderId="29" xfId="0" applyNumberFormat="1" applyFont="1" applyFill="1" applyBorder="1" applyAlignment="1">
      <alignment/>
    </xf>
    <xf numFmtId="171" fontId="89" fillId="3" borderId="32" xfId="0" applyNumberFormat="1" applyFont="1" applyFill="1" applyBorder="1" applyAlignment="1">
      <alignment/>
    </xf>
    <xf numFmtId="171" fontId="90" fillId="33" borderId="29" xfId="0" applyNumberFormat="1" applyFont="1" applyFill="1" applyBorder="1" applyAlignment="1">
      <alignment/>
    </xf>
    <xf numFmtId="171" fontId="90" fillId="33" borderId="14" xfId="0" applyNumberFormat="1" applyFont="1" applyFill="1" applyBorder="1" applyAlignment="1">
      <alignment/>
    </xf>
    <xf numFmtId="171" fontId="90" fillId="33" borderId="32" xfId="0" applyNumberFormat="1" applyFont="1" applyFill="1" applyBorder="1" applyAlignment="1">
      <alignment/>
    </xf>
    <xf numFmtId="171" fontId="90" fillId="33" borderId="21" xfId="0" applyNumberFormat="1" applyFont="1" applyFill="1" applyBorder="1" applyAlignment="1">
      <alignment/>
    </xf>
    <xf numFmtId="171" fontId="90" fillId="33" borderId="22" xfId="0" applyNumberFormat="1" applyFont="1" applyFill="1" applyBorder="1" applyAlignment="1">
      <alignment/>
    </xf>
    <xf numFmtId="0" fontId="90" fillId="33" borderId="0" xfId="0" applyNumberFormat="1" applyFont="1" applyFill="1" applyBorder="1" applyAlignment="1">
      <alignment horizontal="left"/>
    </xf>
    <xf numFmtId="0" fontId="90" fillId="33" borderId="35" xfId="0" applyNumberFormat="1" applyFont="1" applyFill="1" applyBorder="1" applyAlignment="1">
      <alignment wrapText="1"/>
    </xf>
    <xf numFmtId="49" fontId="90" fillId="33" borderId="37" xfId="0" applyNumberFormat="1" applyFont="1" applyFill="1" applyBorder="1" applyAlignment="1">
      <alignment horizontal="center"/>
    </xf>
    <xf numFmtId="49" fontId="90" fillId="33" borderId="38" xfId="0" applyNumberFormat="1" applyFont="1" applyFill="1" applyBorder="1" applyAlignment="1">
      <alignment horizontal="center"/>
    </xf>
    <xf numFmtId="0" fontId="90" fillId="3" borderId="26" xfId="0" applyNumberFormat="1" applyFont="1" applyFill="1" applyBorder="1" applyAlignment="1">
      <alignment/>
    </xf>
    <xf numFmtId="49" fontId="1" fillId="33" borderId="20" xfId="0" applyNumberFormat="1" applyFont="1" applyFill="1" applyBorder="1" applyAlignment="1">
      <alignment horizontal="center" vertical="top"/>
    </xf>
    <xf numFmtId="49" fontId="1" fillId="33" borderId="12" xfId="0" applyNumberFormat="1" applyFont="1" applyFill="1" applyBorder="1" applyAlignment="1">
      <alignment horizontal="center" vertical="top"/>
    </xf>
    <xf numFmtId="49" fontId="1" fillId="33" borderId="18" xfId="0" applyNumberFormat="1" applyFont="1" applyFill="1" applyBorder="1" applyAlignment="1">
      <alignment horizontal="center" vertical="top"/>
    </xf>
    <xf numFmtId="0" fontId="91" fillId="33" borderId="26" xfId="0" applyNumberFormat="1" applyFont="1" applyFill="1" applyBorder="1" applyAlignment="1">
      <alignment vertical="top" wrapText="1"/>
    </xf>
    <xf numFmtId="49" fontId="91" fillId="33" borderId="37" xfId="0" applyNumberFormat="1" applyFont="1" applyFill="1" applyBorder="1" applyAlignment="1">
      <alignment horizontal="center"/>
    </xf>
    <xf numFmtId="0" fontId="89" fillId="33" borderId="26" xfId="0" applyNumberFormat="1" applyFont="1" applyFill="1" applyBorder="1" applyAlignment="1">
      <alignment wrapText="1"/>
    </xf>
    <xf numFmtId="0" fontId="21" fillId="0" borderId="0" xfId="0" applyNumberFormat="1" applyFont="1" applyBorder="1" applyAlignment="1">
      <alignment horizontal="left"/>
    </xf>
    <xf numFmtId="0" fontId="24" fillId="0" borderId="0" xfId="0" applyNumberFormat="1" applyFont="1" applyBorder="1" applyAlignment="1">
      <alignment horizontal="left"/>
    </xf>
    <xf numFmtId="0" fontId="20" fillId="0" borderId="0" xfId="0" applyNumberFormat="1" applyFont="1" applyBorder="1" applyAlignment="1">
      <alignment horizontal="left"/>
    </xf>
    <xf numFmtId="0" fontId="97" fillId="0" borderId="0" xfId="0" applyNumberFormat="1" applyFont="1" applyBorder="1" applyAlignment="1">
      <alignment horizontal="left"/>
    </xf>
    <xf numFmtId="0" fontId="24" fillId="0" borderId="0" xfId="0" applyNumberFormat="1" applyFont="1" applyBorder="1" applyAlignment="1">
      <alignment horizontal="center" vertical="top"/>
    </xf>
    <xf numFmtId="0" fontId="98" fillId="0" borderId="0" xfId="0" applyFont="1" applyAlignment="1">
      <alignment/>
    </xf>
    <xf numFmtId="0" fontId="29" fillId="0" borderId="0" xfId="0" applyFont="1" applyAlignment="1">
      <alignment/>
    </xf>
    <xf numFmtId="0" fontId="24" fillId="0" borderId="51" xfId="0" applyNumberFormat="1" applyFont="1" applyBorder="1" applyAlignment="1">
      <alignment horizontal="left"/>
    </xf>
    <xf numFmtId="0" fontId="24" fillId="0" borderId="52" xfId="0" applyNumberFormat="1" applyFont="1" applyBorder="1" applyAlignment="1">
      <alignment horizontal="left"/>
    </xf>
    <xf numFmtId="0" fontId="24" fillId="0" borderId="53" xfId="0" applyNumberFormat="1" applyFont="1" applyBorder="1" applyAlignment="1">
      <alignment horizontal="left"/>
    </xf>
    <xf numFmtId="0" fontId="24" fillId="0" borderId="54" xfId="0" applyNumberFormat="1" applyFont="1" applyBorder="1" applyAlignment="1">
      <alignment horizontal="left"/>
    </xf>
    <xf numFmtId="0" fontId="24" fillId="0" borderId="53" xfId="0" applyNumberFormat="1" applyFont="1" applyBorder="1" applyAlignment="1">
      <alignment horizontal="center" vertical="top"/>
    </xf>
    <xf numFmtId="0" fontId="24" fillId="0" borderId="54" xfId="0" applyNumberFormat="1" applyFont="1" applyBorder="1" applyAlignment="1">
      <alignment horizontal="center" vertical="top"/>
    </xf>
    <xf numFmtId="0" fontId="24" fillId="0" borderId="55" xfId="0" applyNumberFormat="1" applyFont="1" applyBorder="1" applyAlignment="1">
      <alignment horizontal="left"/>
    </xf>
    <xf numFmtId="0" fontId="24" fillId="0" borderId="56" xfId="0" applyNumberFormat="1" applyFont="1" applyBorder="1" applyAlignment="1">
      <alignment horizontal="left"/>
    </xf>
    <xf numFmtId="0" fontId="24" fillId="0" borderId="57" xfId="0" applyNumberFormat="1" applyFont="1" applyBorder="1" applyAlignment="1">
      <alignment horizontal="left"/>
    </xf>
    <xf numFmtId="0" fontId="24" fillId="0" borderId="58" xfId="0" applyNumberFormat="1" applyFont="1" applyBorder="1" applyAlignment="1">
      <alignment horizontal="left"/>
    </xf>
    <xf numFmtId="0" fontId="89" fillId="0" borderId="21" xfId="0" applyNumberFormat="1" applyFont="1" applyBorder="1" applyAlignment="1">
      <alignment wrapText="1"/>
    </xf>
    <xf numFmtId="0" fontId="89" fillId="0" borderId="21" xfId="0" applyNumberFormat="1" applyFont="1" applyBorder="1" applyAlignment="1">
      <alignment/>
    </xf>
    <xf numFmtId="171" fontId="89" fillId="0" borderId="59" xfId="0" applyNumberFormat="1" applyFont="1" applyBorder="1" applyAlignment="1">
      <alignment/>
    </xf>
    <xf numFmtId="171" fontId="89" fillId="0" borderId="60" xfId="0" applyNumberFormat="1" applyFont="1" applyBorder="1" applyAlignment="1">
      <alignment/>
    </xf>
    <xf numFmtId="171" fontId="88" fillId="9" borderId="60" xfId="0" applyNumberFormat="1" applyFont="1" applyFill="1" applyBorder="1" applyAlignment="1">
      <alignment/>
    </xf>
    <xf numFmtId="171" fontId="90" fillId="3" borderId="60" xfId="0" applyNumberFormat="1" applyFont="1" applyFill="1" applyBorder="1" applyAlignment="1">
      <alignment/>
    </xf>
    <xf numFmtId="171" fontId="89" fillId="0" borderId="59" xfId="0" applyNumberFormat="1" applyFont="1" applyBorder="1" applyAlignment="1">
      <alignment horizontal="center"/>
    </xf>
    <xf numFmtId="171" fontId="89" fillId="0" borderId="61" xfId="0" applyNumberFormat="1" applyFont="1" applyBorder="1" applyAlignment="1">
      <alignment horizontal="center"/>
    </xf>
    <xf numFmtId="171" fontId="89" fillId="3" borderId="60" xfId="0" applyNumberFormat="1" applyFont="1" applyFill="1" applyBorder="1" applyAlignment="1">
      <alignment/>
    </xf>
    <xf numFmtId="171" fontId="90" fillId="0" borderId="60" xfId="0" applyNumberFormat="1" applyFont="1" applyBorder="1" applyAlignment="1">
      <alignment/>
    </xf>
    <xf numFmtId="171" fontId="90" fillId="33" borderId="60" xfId="0" applyNumberFormat="1" applyFont="1" applyFill="1" applyBorder="1" applyAlignment="1">
      <alignment/>
    </xf>
    <xf numFmtId="171" fontId="89" fillId="0" borderId="59" xfId="0" applyNumberFormat="1" applyFont="1" applyBorder="1" applyAlignment="1">
      <alignment horizontal="right"/>
    </xf>
    <xf numFmtId="171" fontId="89" fillId="0" borderId="62" xfId="0" applyNumberFormat="1" applyFont="1" applyBorder="1" applyAlignment="1">
      <alignment/>
    </xf>
    <xf numFmtId="2" fontId="85" fillId="0" borderId="60" xfId="0" applyNumberFormat="1" applyFont="1" applyBorder="1" applyAlignment="1">
      <alignment/>
    </xf>
    <xf numFmtId="49" fontId="89" fillId="33" borderId="37" xfId="0" applyNumberFormat="1" applyFont="1" applyFill="1" applyBorder="1" applyAlignment="1">
      <alignment horizontal="center"/>
    </xf>
    <xf numFmtId="0" fontId="99" fillId="0" borderId="21" xfId="0" applyNumberFormat="1" applyFont="1" applyBorder="1" applyAlignment="1">
      <alignment wrapText="1"/>
    </xf>
    <xf numFmtId="0" fontId="99" fillId="0" borderId="26" xfId="0" applyNumberFormat="1" applyFont="1" applyBorder="1" applyAlignment="1">
      <alignment wrapText="1"/>
    </xf>
    <xf numFmtId="0" fontId="99" fillId="0" borderId="26" xfId="0" applyNumberFormat="1" applyFont="1" applyBorder="1" applyAlignment="1">
      <alignment vertical="top" wrapText="1"/>
    </xf>
    <xf numFmtId="171" fontId="89" fillId="33" borderId="29" xfId="0" applyNumberFormat="1" applyFont="1" applyFill="1" applyBorder="1" applyAlignment="1">
      <alignment/>
    </xf>
    <xf numFmtId="171" fontId="89" fillId="33" borderId="14" xfId="0" applyNumberFormat="1" applyFont="1" applyFill="1" applyBorder="1" applyAlignment="1">
      <alignment/>
    </xf>
    <xf numFmtId="171" fontId="89" fillId="33" borderId="32" xfId="0" applyNumberFormat="1" applyFont="1" applyFill="1" applyBorder="1" applyAlignment="1">
      <alignment/>
    </xf>
    <xf numFmtId="0" fontId="90" fillId="0" borderId="35" xfId="0" applyNumberFormat="1" applyFont="1" applyBorder="1" applyAlignment="1">
      <alignment wrapText="1"/>
    </xf>
    <xf numFmtId="171" fontId="100" fillId="0" borderId="21" xfId="0" applyNumberFormat="1" applyFont="1" applyBorder="1" applyAlignment="1">
      <alignment/>
    </xf>
    <xf numFmtId="171" fontId="100" fillId="0" borderId="14" xfId="0" applyNumberFormat="1" applyFont="1" applyBorder="1" applyAlignment="1">
      <alignment/>
    </xf>
    <xf numFmtId="171" fontId="100" fillId="0" borderId="22" xfId="0" applyNumberFormat="1" applyFont="1" applyBorder="1" applyAlignment="1">
      <alignment/>
    </xf>
    <xf numFmtId="0" fontId="100" fillId="0" borderId="0" xfId="0" applyNumberFormat="1" applyFont="1" applyBorder="1" applyAlignment="1">
      <alignment horizontal="left"/>
    </xf>
    <xf numFmtId="2" fontId="100" fillId="0" borderId="21" xfId="0" applyNumberFormat="1" applyFont="1" applyBorder="1" applyAlignment="1">
      <alignment/>
    </xf>
    <xf numFmtId="2" fontId="100" fillId="0" borderId="14" xfId="0" applyNumberFormat="1" applyFont="1" applyBorder="1" applyAlignment="1">
      <alignment/>
    </xf>
    <xf numFmtId="2" fontId="100" fillId="0" borderId="22" xfId="0" applyNumberFormat="1" applyFont="1" applyBorder="1" applyAlignment="1">
      <alignment/>
    </xf>
    <xf numFmtId="171" fontId="96" fillId="3" borderId="21" xfId="0" applyNumberFormat="1" applyFont="1" applyFill="1" applyBorder="1" applyAlignment="1">
      <alignment horizontal="center"/>
    </xf>
    <xf numFmtId="171" fontId="96" fillId="3" borderId="14" xfId="0" applyNumberFormat="1" applyFont="1" applyFill="1" applyBorder="1" applyAlignment="1">
      <alignment horizontal="center"/>
    </xf>
    <xf numFmtId="171" fontId="96" fillId="3" borderId="22" xfId="0" applyNumberFormat="1" applyFont="1" applyFill="1" applyBorder="1" applyAlignment="1">
      <alignment horizontal="center"/>
    </xf>
    <xf numFmtId="0" fontId="1" fillId="0" borderId="43" xfId="0" applyFont="1" applyBorder="1" applyAlignment="1" applyProtection="1">
      <alignment horizontal="center" vertical="center" wrapText="1"/>
      <protection/>
    </xf>
    <xf numFmtId="49" fontId="6" fillId="0" borderId="63" xfId="0" applyNumberFormat="1" applyFont="1" applyBorder="1" applyAlignment="1" applyProtection="1">
      <alignment horizontal="center" vertical="center" wrapText="1"/>
      <protection/>
    </xf>
    <xf numFmtId="0" fontId="1" fillId="0" borderId="44" xfId="0" applyFont="1" applyBorder="1" applyAlignment="1" applyProtection="1">
      <alignment horizontal="center" vertical="center" wrapText="1"/>
      <protection/>
    </xf>
    <xf numFmtId="0" fontId="24" fillId="0" borderId="44" xfId="0" applyFont="1" applyBorder="1" applyAlignment="1" applyProtection="1">
      <alignment horizontal="center" vertical="center" wrapText="1"/>
      <protection/>
    </xf>
    <xf numFmtId="0" fontId="1" fillId="0" borderId="0" xfId="0" applyNumberFormat="1" applyFont="1" applyBorder="1" applyAlignment="1">
      <alignment horizontal="center" wrapText="1"/>
    </xf>
    <xf numFmtId="0" fontId="1" fillId="0" borderId="37" xfId="0" applyNumberFormat="1" applyFont="1" applyBorder="1" applyAlignment="1">
      <alignment horizontal="center" wrapText="1"/>
    </xf>
    <xf numFmtId="171" fontId="90" fillId="9" borderId="14" xfId="0" applyNumberFormat="1" applyFont="1" applyFill="1" applyBorder="1" applyAlignment="1">
      <alignment/>
    </xf>
    <xf numFmtId="171" fontId="89" fillId="9" borderId="14" xfId="0" applyNumberFormat="1" applyFont="1" applyFill="1" applyBorder="1" applyAlignment="1">
      <alignment/>
    </xf>
    <xf numFmtId="49" fontId="6" fillId="33" borderId="63" xfId="0" applyNumberFormat="1" applyFont="1" applyFill="1" applyBorder="1" applyAlignment="1" applyProtection="1">
      <alignment horizontal="center" vertical="center" wrapText="1"/>
      <protection/>
    </xf>
    <xf numFmtId="0" fontId="24" fillId="0" borderId="0" xfId="0" applyNumberFormat="1" applyFont="1" applyBorder="1" applyAlignment="1">
      <alignment/>
    </xf>
    <xf numFmtId="171" fontId="101" fillId="0" borderId="29" xfId="0" applyNumberFormat="1" applyFont="1" applyBorder="1" applyAlignment="1">
      <alignment/>
    </xf>
    <xf numFmtId="171" fontId="101" fillId="0" borderId="14" xfId="0" applyNumberFormat="1" applyFont="1" applyBorder="1" applyAlignment="1">
      <alignment/>
    </xf>
    <xf numFmtId="171" fontId="101" fillId="0" borderId="32" xfId="0" applyNumberFormat="1" applyFont="1" applyBorder="1" applyAlignment="1">
      <alignment/>
    </xf>
    <xf numFmtId="0" fontId="1" fillId="9" borderId="26" xfId="0" applyNumberFormat="1" applyFont="1" applyFill="1" applyBorder="1" applyAlignment="1">
      <alignment wrapText="1"/>
    </xf>
    <xf numFmtId="49" fontId="1" fillId="9" borderId="32" xfId="0" applyNumberFormat="1" applyFont="1" applyFill="1" applyBorder="1" applyAlignment="1">
      <alignment horizontal="center"/>
    </xf>
    <xf numFmtId="49" fontId="1" fillId="9" borderId="33" xfId="0" applyNumberFormat="1" applyFont="1" applyFill="1" applyBorder="1" applyAlignment="1">
      <alignment horizontal="center"/>
    </xf>
    <xf numFmtId="49" fontId="101" fillId="9" borderId="33" xfId="0" applyNumberFormat="1" applyFont="1" applyFill="1" applyBorder="1" applyAlignment="1">
      <alignment horizontal="center"/>
    </xf>
    <xf numFmtId="171" fontId="101" fillId="9" borderId="29" xfId="0" applyNumberFormat="1" applyFont="1" applyFill="1" applyBorder="1" applyAlignment="1">
      <alignment/>
    </xf>
    <xf numFmtId="171" fontId="101" fillId="9" borderId="14" xfId="0" applyNumberFormat="1" applyFont="1" applyFill="1" applyBorder="1" applyAlignment="1">
      <alignment/>
    </xf>
    <xf numFmtId="171" fontId="101" fillId="9" borderId="32" xfId="0" applyNumberFormat="1" applyFont="1" applyFill="1" applyBorder="1" applyAlignment="1">
      <alignment/>
    </xf>
    <xf numFmtId="171" fontId="102" fillId="9" borderId="29" xfId="0" applyNumberFormat="1" applyFont="1" applyFill="1" applyBorder="1" applyAlignment="1">
      <alignment/>
    </xf>
    <xf numFmtId="171" fontId="102" fillId="9" borderId="14" xfId="0" applyNumberFormat="1" applyFont="1" applyFill="1" applyBorder="1" applyAlignment="1">
      <alignment/>
    </xf>
    <xf numFmtId="171" fontId="102" fillId="9" borderId="32" xfId="0" applyNumberFormat="1" applyFont="1" applyFill="1" applyBorder="1" applyAlignment="1">
      <alignment/>
    </xf>
    <xf numFmtId="171" fontId="102" fillId="9" borderId="60" xfId="0" applyNumberFormat="1" applyFont="1" applyFill="1" applyBorder="1" applyAlignment="1">
      <alignment/>
    </xf>
    <xf numFmtId="171" fontId="1" fillId="9" borderId="32" xfId="0" applyNumberFormat="1" applyFont="1" applyFill="1" applyBorder="1" applyAlignment="1">
      <alignment/>
    </xf>
    <xf numFmtId="171" fontId="1" fillId="9" borderId="21" xfId="0" applyNumberFormat="1" applyFont="1" applyFill="1" applyBorder="1" applyAlignment="1">
      <alignment horizontal="center"/>
    </xf>
    <xf numFmtId="171" fontId="102" fillId="9" borderId="14" xfId="0" applyNumberFormat="1" applyFont="1" applyFill="1" applyBorder="1" applyAlignment="1">
      <alignment horizontal="center"/>
    </xf>
    <xf numFmtId="171" fontId="102" fillId="9" borderId="22" xfId="0" applyNumberFormat="1" applyFont="1" applyFill="1" applyBorder="1" applyAlignment="1">
      <alignment horizontal="center"/>
    </xf>
    <xf numFmtId="0" fontId="91" fillId="9" borderId="26" xfId="0" applyNumberFormat="1" applyFont="1" applyFill="1" applyBorder="1" applyAlignment="1">
      <alignment wrapText="1"/>
    </xf>
    <xf numFmtId="49" fontId="91" fillId="9" borderId="32" xfId="0" applyNumberFormat="1" applyFont="1" applyFill="1" applyBorder="1" applyAlignment="1">
      <alignment horizontal="center"/>
    </xf>
    <xf numFmtId="49" fontId="91" fillId="9" borderId="33" xfId="0" applyNumberFormat="1" applyFont="1" applyFill="1" applyBorder="1" applyAlignment="1">
      <alignment horizontal="center"/>
    </xf>
    <xf numFmtId="171" fontId="91" fillId="9" borderId="14" xfId="0" applyNumberFormat="1" applyFont="1" applyFill="1" applyBorder="1" applyAlignment="1">
      <alignment horizontal="center"/>
    </xf>
    <xf numFmtId="171" fontId="91" fillId="9" borderId="22" xfId="0" applyNumberFormat="1" applyFont="1" applyFill="1" applyBorder="1" applyAlignment="1">
      <alignment horizontal="center"/>
    </xf>
    <xf numFmtId="171" fontId="92" fillId="9" borderId="21" xfId="0" applyNumberFormat="1" applyFont="1" applyFill="1" applyBorder="1" applyAlignment="1">
      <alignment horizontal="center"/>
    </xf>
    <xf numFmtId="0" fontId="9" fillId="0" borderId="0" xfId="0" applyNumberFormat="1" applyFont="1" applyBorder="1" applyAlignment="1">
      <alignment horizontal="justify" wrapText="1"/>
    </xf>
    <xf numFmtId="0" fontId="1" fillId="0" borderId="28" xfId="0" applyNumberFormat="1" applyFont="1" applyBorder="1" applyAlignment="1">
      <alignment horizontal="center" wrapText="1"/>
    </xf>
    <xf numFmtId="0" fontId="1" fillId="0" borderId="47" xfId="0" applyNumberFormat="1" applyFont="1" applyBorder="1" applyAlignment="1">
      <alignment horizontal="center" wrapText="1"/>
    </xf>
    <xf numFmtId="0" fontId="1" fillId="0" borderId="49" xfId="0" applyNumberFormat="1" applyFont="1" applyBorder="1" applyAlignment="1">
      <alignment horizontal="center" vertical="center" wrapText="1"/>
    </xf>
    <xf numFmtId="0" fontId="1" fillId="0" borderId="64" xfId="0" applyNumberFormat="1" applyFont="1" applyBorder="1" applyAlignment="1">
      <alignment horizontal="center" vertical="center" wrapText="1"/>
    </xf>
    <xf numFmtId="0" fontId="1" fillId="0" borderId="27" xfId="0" applyNumberFormat="1" applyFont="1" applyBorder="1" applyAlignment="1">
      <alignment horizontal="center" wrapText="1"/>
    </xf>
    <xf numFmtId="0" fontId="1" fillId="0" borderId="65" xfId="0" applyNumberFormat="1" applyFont="1" applyBorder="1" applyAlignment="1">
      <alignment horizontal="center" wrapText="1"/>
    </xf>
    <xf numFmtId="0" fontId="1" fillId="0" borderId="15" xfId="0" applyNumberFormat="1" applyFont="1" applyBorder="1" applyAlignment="1">
      <alignment horizontal="center" wrapText="1"/>
    </xf>
    <xf numFmtId="0" fontId="1" fillId="0" borderId="66" xfId="0" applyNumberFormat="1" applyFont="1" applyBorder="1" applyAlignment="1">
      <alignment horizontal="center" wrapText="1"/>
    </xf>
    <xf numFmtId="0" fontId="15" fillId="0" borderId="0" xfId="0" applyNumberFormat="1" applyFont="1" applyBorder="1" applyAlignment="1">
      <alignment horizontal="center" wrapText="1"/>
    </xf>
    <xf numFmtId="0" fontId="15" fillId="33" borderId="0" xfId="0" applyNumberFormat="1" applyFont="1" applyFill="1" applyBorder="1" applyAlignment="1">
      <alignment horizontal="center"/>
    </xf>
    <xf numFmtId="0" fontId="15" fillId="33" borderId="37" xfId="0" applyNumberFormat="1" applyFont="1" applyFill="1" applyBorder="1" applyAlignment="1">
      <alignment horizontal="center"/>
    </xf>
    <xf numFmtId="0" fontId="15" fillId="0" borderId="37" xfId="0" applyNumberFormat="1" applyFont="1" applyBorder="1" applyAlignment="1">
      <alignment horizontal="center"/>
    </xf>
    <xf numFmtId="0" fontId="15" fillId="0" borderId="39" xfId="0" applyNumberFormat="1" applyFont="1" applyBorder="1" applyAlignment="1">
      <alignment horizontal="center"/>
    </xf>
    <xf numFmtId="0" fontId="15" fillId="33" borderId="39" xfId="0" applyNumberFormat="1" applyFont="1" applyFill="1" applyBorder="1" applyAlignment="1">
      <alignment horizontal="center"/>
    </xf>
    <xf numFmtId="0" fontId="5" fillId="33" borderId="0" xfId="0" applyNumberFormat="1" applyFont="1" applyFill="1" applyBorder="1" applyAlignment="1">
      <alignment horizontal="center"/>
    </xf>
    <xf numFmtId="0" fontId="6" fillId="0" borderId="63" xfId="0" applyNumberFormat="1" applyFont="1" applyBorder="1" applyAlignment="1">
      <alignment horizontal="center"/>
    </xf>
    <xf numFmtId="0" fontId="6" fillId="0" borderId="67" xfId="0" applyNumberFormat="1" applyFont="1" applyBorder="1" applyAlignment="1">
      <alignment horizontal="center"/>
    </xf>
    <xf numFmtId="0" fontId="1" fillId="0" borderId="43" xfId="0" applyFont="1" applyBorder="1" applyAlignment="1" applyProtection="1">
      <alignment horizontal="center" vertical="center" wrapText="1"/>
      <protection/>
    </xf>
    <xf numFmtId="49" fontId="6" fillId="0" borderId="44" xfId="0" applyNumberFormat="1" applyFont="1" applyBorder="1" applyAlignment="1" applyProtection="1">
      <alignment horizontal="center" vertical="center" wrapText="1"/>
      <protection/>
    </xf>
    <xf numFmtId="49" fontId="6" fillId="0" borderId="63" xfId="0" applyNumberFormat="1" applyFont="1" applyBorder="1" applyAlignment="1" applyProtection="1">
      <alignment horizontal="center" vertical="center" wrapText="1"/>
      <protection/>
    </xf>
    <xf numFmtId="49" fontId="6" fillId="0" borderId="67" xfId="0" applyNumberFormat="1" applyFont="1" applyBorder="1" applyAlignment="1" applyProtection="1">
      <alignment horizontal="center" vertical="center" wrapText="1"/>
      <protection/>
    </xf>
    <xf numFmtId="0" fontId="1" fillId="0" borderId="68" xfId="0" applyNumberFormat="1" applyFont="1" applyBorder="1" applyAlignment="1">
      <alignment horizontal="center" vertical="center"/>
    </xf>
    <xf numFmtId="0" fontId="1" fillId="0" borderId="69"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wrapText="1"/>
    </xf>
    <xf numFmtId="0" fontId="1" fillId="0" borderId="16" xfId="0" applyNumberFormat="1" applyFont="1" applyBorder="1" applyAlignment="1">
      <alignment horizontal="center" wrapText="1"/>
    </xf>
    <xf numFmtId="0" fontId="1" fillId="0" borderId="24" xfId="0" applyNumberFormat="1" applyFont="1" applyBorder="1" applyAlignment="1">
      <alignment horizontal="center" wrapText="1"/>
    </xf>
    <xf numFmtId="0" fontId="12" fillId="0" borderId="70"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71" xfId="0" applyNumberFormat="1" applyFont="1" applyBorder="1" applyAlignment="1">
      <alignment horizontal="center" vertical="center"/>
    </xf>
    <xf numFmtId="0" fontId="24" fillId="0" borderId="0" xfId="0" applyNumberFormat="1" applyFont="1" applyBorder="1" applyAlignment="1">
      <alignment horizontal="right"/>
    </xf>
    <xf numFmtId="49" fontId="24" fillId="0" borderId="37" xfId="0" applyNumberFormat="1" applyFont="1" applyBorder="1" applyAlignment="1">
      <alignment horizontal="left"/>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24" fillId="0" borderId="53" xfId="0" applyNumberFormat="1" applyFont="1" applyBorder="1" applyAlignment="1">
      <alignment horizontal="right"/>
    </xf>
    <xf numFmtId="49" fontId="24" fillId="0" borderId="37" xfId="0" applyNumberFormat="1" applyFont="1" applyBorder="1" applyAlignment="1">
      <alignment horizontal="center"/>
    </xf>
    <xf numFmtId="0" fontId="24" fillId="0" borderId="0" xfId="0" applyNumberFormat="1" applyFont="1" applyBorder="1" applyAlignment="1">
      <alignment horizontal="left"/>
    </xf>
    <xf numFmtId="4" fontId="103" fillId="0" borderId="33" xfId="0" applyNumberFormat="1" applyFont="1" applyBorder="1" applyAlignment="1">
      <alignment horizontal="center"/>
    </xf>
    <xf numFmtId="4" fontId="103" fillId="0" borderId="32" xfId="0" applyNumberFormat="1" applyFont="1" applyBorder="1" applyAlignment="1">
      <alignment horizontal="center"/>
    </xf>
    <xf numFmtId="4" fontId="103" fillId="0" borderId="34" xfId="0" applyNumberFormat="1" applyFont="1" applyBorder="1" applyAlignment="1">
      <alignment horizontal="center"/>
    </xf>
    <xf numFmtId="0" fontId="24" fillId="0" borderId="72" xfId="0" applyNumberFormat="1" applyFont="1" applyBorder="1" applyAlignment="1">
      <alignment horizontal="center"/>
    </xf>
    <xf numFmtId="0" fontId="24" fillId="0" borderId="37" xfId="0" applyNumberFormat="1" applyFont="1" applyBorder="1" applyAlignment="1">
      <alignment horizontal="center"/>
    </xf>
    <xf numFmtId="0" fontId="24" fillId="0" borderId="73" xfId="0" applyNumberFormat="1" applyFont="1" applyBorder="1" applyAlignment="1">
      <alignment horizontal="center"/>
    </xf>
    <xf numFmtId="0" fontId="24" fillId="0" borderId="74" xfId="0" applyNumberFormat="1" applyFont="1" applyBorder="1" applyAlignment="1">
      <alignment horizontal="center" vertical="top"/>
    </xf>
    <xf numFmtId="0" fontId="24" fillId="0" borderId="39" xfId="0" applyNumberFormat="1" applyFont="1" applyBorder="1" applyAlignment="1">
      <alignment horizontal="center" vertical="top"/>
    </xf>
    <xf numFmtId="0" fontId="24" fillId="0" borderId="75" xfId="0" applyNumberFormat="1" applyFont="1" applyBorder="1" applyAlignment="1">
      <alignment horizontal="center" vertical="top"/>
    </xf>
    <xf numFmtId="49" fontId="25" fillId="0" borderId="12" xfId="0" applyNumberFormat="1" applyFont="1" applyBorder="1" applyAlignment="1">
      <alignment/>
    </xf>
    <xf numFmtId="49" fontId="25" fillId="0" borderId="39" xfId="0" applyNumberFormat="1" applyFont="1" applyBorder="1" applyAlignment="1">
      <alignment/>
    </xf>
    <xf numFmtId="49" fontId="25" fillId="0" borderId="76" xfId="0" applyNumberFormat="1" applyFont="1" applyBorder="1" applyAlignment="1">
      <alignment/>
    </xf>
    <xf numFmtId="49" fontId="25" fillId="0" borderId="64" xfId="0" applyNumberFormat="1" applyFont="1" applyBorder="1" applyAlignment="1">
      <alignment/>
    </xf>
    <xf numFmtId="49" fontId="25" fillId="0" borderId="0" xfId="0" applyNumberFormat="1" applyFont="1" applyBorder="1" applyAlignment="1">
      <alignment/>
    </xf>
    <xf numFmtId="49" fontId="25" fillId="0" borderId="77" xfId="0" applyNumberFormat="1" applyFont="1" applyBorder="1" applyAlignment="1">
      <alignment/>
    </xf>
    <xf numFmtId="49" fontId="25" fillId="0" borderId="78" xfId="0" applyNumberFormat="1" applyFont="1" applyBorder="1" applyAlignment="1">
      <alignment/>
    </xf>
    <xf numFmtId="49" fontId="25" fillId="0" borderId="11" xfId="0" applyNumberFormat="1" applyFont="1" applyBorder="1" applyAlignment="1">
      <alignment/>
    </xf>
    <xf numFmtId="49" fontId="25" fillId="0" borderId="79" xfId="0" applyNumberFormat="1" applyFont="1" applyBorder="1" applyAlignment="1">
      <alignment/>
    </xf>
    <xf numFmtId="49" fontId="97" fillId="0" borderId="14" xfId="0" applyNumberFormat="1" applyFont="1" applyBorder="1" applyAlignment="1">
      <alignment/>
    </xf>
    <xf numFmtId="4" fontId="104" fillId="0" borderId="31" xfId="0" applyNumberFormat="1" applyFont="1" applyBorder="1" applyAlignment="1">
      <alignment horizontal="center"/>
    </xf>
    <xf numFmtId="4" fontId="104" fillId="0" borderId="30" xfId="0" applyNumberFormat="1" applyFont="1" applyBorder="1" applyAlignment="1">
      <alignment horizontal="center"/>
    </xf>
    <xf numFmtId="4" fontId="104" fillId="0" borderId="80" xfId="0" applyNumberFormat="1" applyFont="1" applyBorder="1" applyAlignment="1">
      <alignment horizontal="center"/>
    </xf>
    <xf numFmtId="4" fontId="104" fillId="0" borderId="33" xfId="0" applyNumberFormat="1" applyFont="1" applyBorder="1" applyAlignment="1">
      <alignment horizontal="center"/>
    </xf>
    <xf numFmtId="4" fontId="104" fillId="0" borderId="32" xfId="0" applyNumberFormat="1" applyFont="1" applyBorder="1" applyAlignment="1">
      <alignment horizontal="center"/>
    </xf>
    <xf numFmtId="4" fontId="104" fillId="0" borderId="34" xfId="0" applyNumberFormat="1" applyFont="1" applyBorder="1" applyAlignment="1">
      <alignment horizontal="center"/>
    </xf>
    <xf numFmtId="0" fontId="104" fillId="0" borderId="19" xfId="0" applyNumberFormat="1" applyFont="1" applyBorder="1" applyAlignment="1">
      <alignment horizontal="left" wrapText="1" indent="4"/>
    </xf>
    <xf numFmtId="0" fontId="104" fillId="0" borderId="25" xfId="0" applyNumberFormat="1" applyFont="1" applyBorder="1" applyAlignment="1">
      <alignment horizontal="left" indent="4"/>
    </xf>
    <xf numFmtId="0" fontId="104" fillId="0" borderId="62" xfId="0" applyNumberFormat="1" applyFont="1" applyBorder="1" applyAlignment="1">
      <alignment horizontal="left" indent="4"/>
    </xf>
    <xf numFmtId="0" fontId="104" fillId="0" borderId="38" xfId="0" applyNumberFormat="1" applyFont="1" applyBorder="1" applyAlignment="1">
      <alignment horizontal="left" wrapText="1" indent="4"/>
    </xf>
    <xf numFmtId="0" fontId="104" fillId="0" borderId="37" xfId="0" applyNumberFormat="1" applyFont="1" applyBorder="1" applyAlignment="1">
      <alignment horizontal="left" indent="4"/>
    </xf>
    <xf numFmtId="0" fontId="104" fillId="0" borderId="59" xfId="0" applyNumberFormat="1" applyFont="1" applyBorder="1" applyAlignment="1">
      <alignment horizontal="left" indent="4"/>
    </xf>
    <xf numFmtId="0" fontId="104" fillId="0" borderId="33" xfId="0" applyNumberFormat="1" applyFont="1" applyBorder="1" applyAlignment="1">
      <alignment horizontal="left" wrapText="1" indent="4"/>
    </xf>
    <xf numFmtId="0" fontId="104" fillId="0" borderId="32" xfId="0" applyNumberFormat="1" applyFont="1" applyBorder="1" applyAlignment="1">
      <alignment horizontal="left" indent="4"/>
    </xf>
    <xf numFmtId="0" fontId="104" fillId="0" borderId="60" xfId="0" applyNumberFormat="1" applyFont="1" applyBorder="1" applyAlignment="1">
      <alignment horizontal="left" indent="4"/>
    </xf>
    <xf numFmtId="0" fontId="22" fillId="0" borderId="33" xfId="0" applyNumberFormat="1" applyFont="1" applyBorder="1" applyAlignment="1">
      <alignment horizontal="center"/>
    </xf>
    <xf numFmtId="0" fontId="22" fillId="0" borderId="32" xfId="0" applyNumberFormat="1" applyFont="1" applyBorder="1" applyAlignment="1">
      <alignment horizontal="center"/>
    </xf>
    <xf numFmtId="0" fontId="22" fillId="0" borderId="60" xfId="0" applyNumberFormat="1" applyFont="1" applyBorder="1" applyAlignment="1">
      <alignment horizontal="center"/>
    </xf>
    <xf numFmtId="49" fontId="25" fillId="0" borderId="39" xfId="0" applyNumberFormat="1" applyFont="1" applyBorder="1" applyAlignment="1">
      <alignment horizontal="center"/>
    </xf>
    <xf numFmtId="49" fontId="25" fillId="0" borderId="76" xfId="0" applyNumberFormat="1" applyFont="1" applyBorder="1" applyAlignment="1">
      <alignment horizontal="center"/>
    </xf>
    <xf numFmtId="49" fontId="25" fillId="0" borderId="0" xfId="0" applyNumberFormat="1" applyFont="1" applyBorder="1" applyAlignment="1">
      <alignment horizontal="center"/>
    </xf>
    <xf numFmtId="49" fontId="25" fillId="0" borderId="77" xfId="0" applyNumberFormat="1" applyFont="1" applyBorder="1" applyAlignment="1">
      <alignment horizontal="center"/>
    </xf>
    <xf numFmtId="49" fontId="25" fillId="0" borderId="11" xfId="0" applyNumberFormat="1" applyFont="1" applyBorder="1" applyAlignment="1">
      <alignment horizontal="center"/>
    </xf>
    <xf numFmtId="49" fontId="25" fillId="0" borderId="79" xfId="0" applyNumberFormat="1" applyFont="1" applyBorder="1" applyAlignment="1">
      <alignment horizontal="center"/>
    </xf>
    <xf numFmtId="0" fontId="25" fillId="0" borderId="12" xfId="0" applyNumberFormat="1" applyFont="1" applyBorder="1" applyAlignment="1">
      <alignment horizontal="left" wrapText="1" indent="4"/>
    </xf>
    <xf numFmtId="0" fontId="25" fillId="0" borderId="39" xfId="0" applyNumberFormat="1" applyFont="1" applyBorder="1" applyAlignment="1">
      <alignment horizontal="left" indent="4"/>
    </xf>
    <xf numFmtId="0" fontId="25" fillId="0" borderId="61" xfId="0" applyNumberFormat="1" applyFont="1" applyBorder="1" applyAlignment="1">
      <alignment horizontal="left" indent="4"/>
    </xf>
    <xf numFmtId="4" fontId="103" fillId="0" borderId="14" xfId="0" applyNumberFormat="1" applyFont="1" applyBorder="1" applyAlignment="1">
      <alignment horizontal="center"/>
    </xf>
    <xf numFmtId="4" fontId="104" fillId="0" borderId="12" xfId="0" applyNumberFormat="1" applyFont="1" applyBorder="1" applyAlignment="1">
      <alignment horizontal="center"/>
    </xf>
    <xf numFmtId="4" fontId="104" fillId="0" borderId="39" xfId="0" applyNumberFormat="1" applyFont="1" applyBorder="1" applyAlignment="1">
      <alignment horizontal="center"/>
    </xf>
    <xf numFmtId="4" fontId="104" fillId="0" borderId="76" xfId="0" applyNumberFormat="1" applyFont="1" applyBorder="1" applyAlignment="1">
      <alignment horizontal="center"/>
    </xf>
    <xf numFmtId="4" fontId="104" fillId="0" borderId="38" xfId="0" applyNumberFormat="1" applyFont="1" applyBorder="1" applyAlignment="1">
      <alignment horizontal="center"/>
    </xf>
    <xf numFmtId="4" fontId="104" fillId="0" borderId="37" xfId="0" applyNumberFormat="1" applyFont="1" applyBorder="1" applyAlignment="1">
      <alignment horizontal="center"/>
    </xf>
    <xf numFmtId="4" fontId="104" fillId="0" borderId="40" xfId="0" applyNumberFormat="1" applyFont="1" applyBorder="1" applyAlignment="1">
      <alignment horizontal="center"/>
    </xf>
    <xf numFmtId="49" fontId="11" fillId="0" borderId="20" xfId="0" applyNumberFormat="1" applyFont="1" applyBorder="1" applyAlignment="1">
      <alignment horizontal="center"/>
    </xf>
    <xf numFmtId="49" fontId="11" fillId="0" borderId="39" xfId="0" applyNumberFormat="1" applyFont="1" applyBorder="1" applyAlignment="1">
      <alignment horizontal="center"/>
    </xf>
    <xf numFmtId="49" fontId="11" fillId="0" borderId="76" xfId="0" applyNumberFormat="1" applyFont="1" applyBorder="1" applyAlignment="1">
      <alignment horizontal="center"/>
    </xf>
    <xf numFmtId="49" fontId="11" fillId="0" borderId="81" xfId="0" applyNumberFormat="1" applyFont="1" applyBorder="1" applyAlignment="1">
      <alignment horizontal="center"/>
    </xf>
    <xf numFmtId="49" fontId="11" fillId="0" borderId="0" xfId="0" applyNumberFormat="1" applyFont="1" applyBorder="1" applyAlignment="1">
      <alignment horizontal="center"/>
    </xf>
    <xf numFmtId="49" fontId="11" fillId="0" borderId="82" xfId="0" applyNumberFormat="1" applyFont="1" applyBorder="1" applyAlignment="1">
      <alignment horizontal="center"/>
    </xf>
    <xf numFmtId="49" fontId="11" fillId="0" borderId="11" xfId="0" applyNumberFormat="1" applyFont="1" applyBorder="1" applyAlignment="1">
      <alignment horizontal="center"/>
    </xf>
    <xf numFmtId="49" fontId="20" fillId="0" borderId="29" xfId="0" applyNumberFormat="1" applyFont="1" applyBorder="1" applyAlignment="1">
      <alignment horizontal="center"/>
    </xf>
    <xf numFmtId="49" fontId="20" fillId="0" borderId="32" xfId="0" applyNumberFormat="1" applyFont="1" applyBorder="1" applyAlignment="1">
      <alignment horizontal="center"/>
    </xf>
    <xf numFmtId="49" fontId="20" fillId="0" borderId="34" xfId="0" applyNumberFormat="1" applyFont="1" applyBorder="1" applyAlignment="1">
      <alignment horizontal="center"/>
    </xf>
    <xf numFmtId="0" fontId="26" fillId="0" borderId="38" xfId="0" applyNumberFormat="1" applyFont="1" applyBorder="1" applyAlignment="1">
      <alignment horizontal="left" wrapText="1"/>
    </xf>
    <xf numFmtId="0" fontId="26" fillId="0" borderId="37" xfId="0" applyNumberFormat="1" applyFont="1" applyBorder="1" applyAlignment="1">
      <alignment horizontal="left"/>
    </xf>
    <xf numFmtId="0" fontId="26" fillId="0" borderId="59" xfId="0" applyNumberFormat="1" applyFont="1" applyBorder="1" applyAlignment="1">
      <alignment horizontal="left"/>
    </xf>
    <xf numFmtId="49" fontId="26" fillId="0" borderId="32" xfId="0" applyNumberFormat="1" applyFont="1" applyBorder="1" applyAlignment="1">
      <alignment horizontal="center"/>
    </xf>
    <xf numFmtId="49" fontId="26" fillId="0" borderId="34" xfId="0" applyNumberFormat="1" applyFont="1" applyBorder="1" applyAlignment="1">
      <alignment horizontal="center"/>
    </xf>
    <xf numFmtId="49" fontId="26" fillId="0" borderId="33" xfId="0" applyNumberFormat="1" applyFont="1" applyBorder="1" applyAlignment="1">
      <alignment horizontal="center"/>
    </xf>
    <xf numFmtId="171" fontId="104" fillId="0" borderId="33" xfId="0" applyNumberFormat="1" applyFont="1" applyBorder="1" applyAlignment="1">
      <alignment horizontal="center"/>
    </xf>
    <xf numFmtId="171" fontId="104" fillId="0" borderId="32" xfId="0" applyNumberFormat="1" applyFont="1" applyBorder="1" applyAlignment="1">
      <alignment horizontal="center"/>
    </xf>
    <xf numFmtId="171" fontId="104" fillId="0" borderId="34" xfId="0" applyNumberFormat="1" applyFont="1" applyBorder="1" applyAlignment="1">
      <alignment horizontal="center"/>
    </xf>
    <xf numFmtId="4" fontId="104" fillId="0" borderId="19" xfId="0" applyNumberFormat="1" applyFont="1" applyBorder="1" applyAlignment="1">
      <alignment horizontal="center"/>
    </xf>
    <xf numFmtId="4" fontId="104" fillId="0" borderId="25" xfId="0" applyNumberFormat="1" applyFont="1" applyBorder="1" applyAlignment="1">
      <alignment horizontal="center"/>
    </xf>
    <xf numFmtId="4" fontId="104" fillId="0" borderId="83" xfId="0" applyNumberFormat="1" applyFont="1" applyBorder="1" applyAlignment="1">
      <alignment horizontal="center"/>
    </xf>
    <xf numFmtId="171" fontId="104" fillId="0" borderId="14" xfId="0" applyNumberFormat="1" applyFont="1" applyBorder="1" applyAlignment="1">
      <alignment horizontal="center"/>
    </xf>
    <xf numFmtId="0" fontId="24" fillId="0" borderId="33" xfId="0" applyNumberFormat="1" applyFont="1" applyBorder="1" applyAlignment="1">
      <alignment horizontal="center"/>
    </xf>
    <xf numFmtId="0" fontId="24" fillId="0" borderId="32" xfId="0" applyNumberFormat="1" applyFont="1" applyBorder="1" applyAlignment="1">
      <alignment horizontal="center"/>
    </xf>
    <xf numFmtId="0" fontId="24" fillId="0" borderId="60" xfId="0" applyNumberFormat="1" applyFont="1" applyBorder="1" applyAlignment="1">
      <alignment horizontal="center"/>
    </xf>
    <xf numFmtId="0" fontId="24" fillId="0" borderId="14" xfId="0" applyNumberFormat="1" applyFont="1" applyBorder="1" applyAlignment="1">
      <alignment horizontal="center"/>
    </xf>
    <xf numFmtId="0" fontId="24" fillId="0" borderId="22" xfId="0" applyNumberFormat="1" applyFont="1" applyBorder="1" applyAlignment="1">
      <alignment horizontal="center"/>
    </xf>
    <xf numFmtId="49" fontId="11" fillId="0" borderId="29" xfId="0" applyNumberFormat="1" applyFont="1" applyBorder="1" applyAlignment="1">
      <alignment horizontal="center"/>
    </xf>
    <xf numFmtId="49" fontId="11" fillId="0" borderId="32" xfId="0" applyNumberFormat="1" applyFont="1" applyBorder="1" applyAlignment="1">
      <alignment horizontal="center"/>
    </xf>
    <xf numFmtId="49" fontId="11" fillId="0" borderId="34" xfId="0" applyNumberFormat="1" applyFont="1" applyBorder="1" applyAlignment="1">
      <alignment horizontal="center"/>
    </xf>
    <xf numFmtId="0" fontId="25" fillId="0" borderId="33" xfId="0" applyNumberFormat="1" applyFont="1" applyBorder="1" applyAlignment="1">
      <alignment horizontal="left" wrapText="1" indent="3"/>
    </xf>
    <xf numFmtId="0" fontId="25" fillId="0" borderId="32" xfId="0" applyNumberFormat="1" applyFont="1" applyBorder="1" applyAlignment="1">
      <alignment horizontal="left" indent="3"/>
    </xf>
    <xf numFmtId="0" fontId="25" fillId="0" borderId="60" xfId="0" applyNumberFormat="1" applyFont="1" applyBorder="1" applyAlignment="1">
      <alignment horizontal="left" indent="3"/>
    </xf>
    <xf numFmtId="49" fontId="25" fillId="0" borderId="34" xfId="0" applyNumberFormat="1" applyFont="1" applyBorder="1" applyAlignment="1">
      <alignment horizontal="center"/>
    </xf>
    <xf numFmtId="49" fontId="25" fillId="0" borderId="14" xfId="0" applyNumberFormat="1" applyFont="1" applyBorder="1" applyAlignment="1">
      <alignment horizontal="center"/>
    </xf>
    <xf numFmtId="49" fontId="25" fillId="0" borderId="12" xfId="0" applyNumberFormat="1" applyFont="1" applyBorder="1" applyAlignment="1">
      <alignment horizontal="center"/>
    </xf>
    <xf numFmtId="49" fontId="25" fillId="0" borderId="64" xfId="0" applyNumberFormat="1" applyFont="1" applyBorder="1" applyAlignment="1">
      <alignment horizontal="center"/>
    </xf>
    <xf numFmtId="49" fontId="25" fillId="0" borderId="38" xfId="0" applyNumberFormat="1" applyFont="1" applyBorder="1" applyAlignment="1">
      <alignment horizontal="center"/>
    </xf>
    <xf numFmtId="49" fontId="25" fillId="0" borderId="37" xfId="0" applyNumberFormat="1" applyFont="1" applyBorder="1" applyAlignment="1">
      <alignment horizontal="center"/>
    </xf>
    <xf numFmtId="49" fontId="25" fillId="0" borderId="40" xfId="0" applyNumberFormat="1" applyFont="1" applyBorder="1" applyAlignment="1">
      <alignment horizontal="center"/>
    </xf>
    <xf numFmtId="49" fontId="11" fillId="0" borderId="81" xfId="0" applyNumberFormat="1" applyFont="1" applyBorder="1" applyAlignment="1">
      <alignment/>
    </xf>
    <xf numFmtId="49" fontId="11" fillId="0" borderId="0" xfId="0" applyNumberFormat="1" applyFont="1" applyBorder="1" applyAlignment="1">
      <alignment/>
    </xf>
    <xf numFmtId="49" fontId="11" fillId="0" borderId="77" xfId="0" applyNumberFormat="1" applyFont="1" applyBorder="1" applyAlignment="1">
      <alignment/>
    </xf>
    <xf numFmtId="49" fontId="11" fillId="0" borderId="36" xfId="0" applyNumberFormat="1" applyFont="1" applyBorder="1" applyAlignment="1">
      <alignment/>
    </xf>
    <xf numFmtId="49" fontId="11" fillId="0" borderId="37" xfId="0" applyNumberFormat="1" applyFont="1" applyBorder="1" applyAlignment="1">
      <alignment/>
    </xf>
    <xf numFmtId="49" fontId="11" fillId="0" borderId="40" xfId="0" applyNumberFormat="1" applyFont="1" applyBorder="1" applyAlignment="1">
      <alignment/>
    </xf>
    <xf numFmtId="0" fontId="26" fillId="0" borderId="33" xfId="0" applyNumberFormat="1" applyFont="1" applyBorder="1" applyAlignment="1">
      <alignment horizontal="left" wrapText="1"/>
    </xf>
    <xf numFmtId="0" fontId="26" fillId="0" borderId="32" xfId="0" applyNumberFormat="1" applyFont="1" applyBorder="1" applyAlignment="1">
      <alignment horizontal="left"/>
    </xf>
    <xf numFmtId="0" fontId="26" fillId="0" borderId="60" xfId="0" applyNumberFormat="1" applyFont="1" applyBorder="1" applyAlignment="1">
      <alignment horizontal="left"/>
    </xf>
    <xf numFmtId="49" fontId="26" fillId="0" borderId="14" xfId="0" applyNumberFormat="1" applyFont="1" applyBorder="1" applyAlignment="1">
      <alignment horizontal="center"/>
    </xf>
    <xf numFmtId="0" fontId="25" fillId="0" borderId="33" xfId="0" applyNumberFormat="1" applyFont="1" applyBorder="1" applyAlignment="1">
      <alignment horizontal="left" wrapText="1" indent="2"/>
    </xf>
    <xf numFmtId="0" fontId="25" fillId="0" borderId="32" xfId="0" applyNumberFormat="1" applyFont="1" applyBorder="1" applyAlignment="1">
      <alignment horizontal="left" indent="2"/>
    </xf>
    <xf numFmtId="0" fontId="25" fillId="0" borderId="60" xfId="0" applyNumberFormat="1" applyFont="1" applyBorder="1" applyAlignment="1">
      <alignment horizontal="left" indent="2"/>
    </xf>
    <xf numFmtId="0" fontId="22" fillId="0" borderId="14" xfId="0" applyNumberFormat="1" applyFont="1" applyBorder="1" applyAlignment="1">
      <alignment horizontal="center"/>
    </xf>
    <xf numFmtId="0" fontId="22" fillId="0" borderId="22" xfId="0" applyNumberFormat="1" applyFont="1" applyBorder="1" applyAlignment="1">
      <alignment horizontal="center"/>
    </xf>
    <xf numFmtId="0" fontId="24" fillId="0" borderId="12" xfId="0" applyNumberFormat="1" applyFont="1" applyBorder="1" applyAlignment="1">
      <alignment horizontal="center"/>
    </xf>
    <xf numFmtId="0" fontId="24" fillId="0" borderId="39" xfId="0" applyNumberFormat="1" applyFont="1" applyBorder="1" applyAlignment="1">
      <alignment horizontal="center"/>
    </xf>
    <xf numFmtId="0" fontId="24" fillId="0" borderId="61" xfId="0" applyNumberFormat="1" applyFont="1" applyBorder="1" applyAlignment="1">
      <alignment horizontal="center"/>
    </xf>
    <xf numFmtId="0" fontId="24" fillId="0" borderId="38" xfId="0" applyNumberFormat="1" applyFont="1" applyBorder="1" applyAlignment="1">
      <alignment horizontal="center"/>
    </xf>
    <xf numFmtId="0" fontId="24" fillId="0" borderId="59" xfId="0" applyNumberFormat="1" applyFont="1" applyBorder="1" applyAlignment="1">
      <alignment horizontal="center"/>
    </xf>
    <xf numFmtId="49" fontId="25" fillId="0" borderId="32" xfId="0" applyNumberFormat="1" applyFont="1" applyBorder="1" applyAlignment="1">
      <alignment horizontal="center"/>
    </xf>
    <xf numFmtId="49" fontId="25" fillId="0" borderId="33" xfId="0" applyNumberFormat="1" applyFont="1" applyBorder="1" applyAlignment="1">
      <alignment horizontal="center"/>
    </xf>
    <xf numFmtId="0" fontId="24" fillId="0" borderId="78" xfId="0" applyNumberFormat="1" applyFont="1" applyBorder="1" applyAlignment="1">
      <alignment horizontal="center"/>
    </xf>
    <xf numFmtId="0" fontId="24" fillId="0" borderId="11" xfId="0" applyNumberFormat="1" applyFont="1" applyBorder="1" applyAlignment="1">
      <alignment horizontal="center"/>
    </xf>
    <xf numFmtId="0" fontId="24" fillId="0" borderId="84" xfId="0" applyNumberFormat="1" applyFont="1" applyBorder="1" applyAlignment="1">
      <alignment horizontal="center"/>
    </xf>
    <xf numFmtId="0" fontId="97" fillId="0" borderId="37" xfId="0" applyNumberFormat="1" applyFont="1" applyBorder="1" applyAlignment="1">
      <alignment horizontal="center"/>
    </xf>
    <xf numFmtId="49" fontId="97" fillId="0" borderId="37" xfId="0" applyNumberFormat="1" applyFont="1" applyBorder="1" applyAlignment="1">
      <alignment horizontal="center"/>
    </xf>
    <xf numFmtId="49" fontId="12" fillId="0" borderId="29" xfId="0" applyNumberFormat="1" applyFont="1" applyBorder="1" applyAlignment="1">
      <alignment horizontal="center"/>
    </xf>
    <xf numFmtId="49" fontId="12" fillId="0" borderId="32" xfId="0" applyNumberFormat="1" applyFont="1" applyBorder="1" applyAlignment="1">
      <alignment horizontal="center"/>
    </xf>
    <xf numFmtId="49" fontId="12" fillId="0" borderId="34" xfId="0" applyNumberFormat="1" applyFont="1" applyBorder="1" applyAlignment="1">
      <alignment horizontal="center"/>
    </xf>
    <xf numFmtId="0" fontId="26" fillId="0" borderId="33" xfId="0" applyNumberFormat="1" applyFont="1" applyBorder="1" applyAlignment="1">
      <alignment horizontal="left" wrapText="1" indent="1"/>
    </xf>
    <xf numFmtId="0" fontId="26" fillId="0" borderId="32" xfId="0" applyNumberFormat="1" applyFont="1" applyBorder="1" applyAlignment="1">
      <alignment horizontal="left" indent="1"/>
    </xf>
    <xf numFmtId="0" fontId="26" fillId="0" borderId="60" xfId="0" applyNumberFormat="1" applyFont="1" applyBorder="1" applyAlignment="1">
      <alignment horizontal="left" indent="1"/>
    </xf>
    <xf numFmtId="49" fontId="11" fillId="0" borderId="12" xfId="0" applyNumberFormat="1" applyFont="1" applyBorder="1" applyAlignment="1">
      <alignment horizontal="center" vertical="top"/>
    </xf>
    <xf numFmtId="49" fontId="11" fillId="0" borderId="39" xfId="0" applyNumberFormat="1" applyFont="1" applyBorder="1" applyAlignment="1">
      <alignment horizontal="center" vertical="top"/>
    </xf>
    <xf numFmtId="49" fontId="11" fillId="0" borderId="76" xfId="0" applyNumberFormat="1" applyFont="1" applyBorder="1" applyAlignment="1">
      <alignment horizontal="center" vertical="top"/>
    </xf>
    <xf numFmtId="0" fontId="25" fillId="0" borderId="33" xfId="0" applyNumberFormat="1" applyFont="1" applyBorder="1" applyAlignment="1">
      <alignment horizontal="left" wrapText="1" indent="1"/>
    </xf>
    <xf numFmtId="0" fontId="25" fillId="0" borderId="32" xfId="0" applyNumberFormat="1" applyFont="1" applyBorder="1" applyAlignment="1">
      <alignment horizontal="left" indent="1"/>
    </xf>
    <xf numFmtId="0" fontId="25" fillId="0" borderId="60" xfId="0" applyNumberFormat="1" applyFont="1" applyBorder="1" applyAlignment="1">
      <alignment horizontal="left" indent="1"/>
    </xf>
    <xf numFmtId="0" fontId="11" fillId="0" borderId="48"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1" fillId="0" borderId="85" xfId="0" applyNumberFormat="1" applyFont="1" applyBorder="1" applyAlignment="1">
      <alignment horizontal="center" vertical="center" wrapText="1"/>
    </xf>
    <xf numFmtId="0" fontId="11" fillId="0" borderId="8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77" xfId="0" applyNumberFormat="1" applyFont="1" applyBorder="1" applyAlignment="1">
      <alignment horizontal="center" vertical="center" wrapText="1"/>
    </xf>
    <xf numFmtId="0" fontId="11" fillId="0" borderId="36" xfId="0" applyNumberFormat="1" applyFont="1" applyBorder="1" applyAlignment="1">
      <alignment horizontal="center" vertical="center" wrapText="1"/>
    </xf>
    <xf numFmtId="0" fontId="11" fillId="0" borderId="37" xfId="0" applyNumberFormat="1" applyFont="1" applyBorder="1" applyAlignment="1">
      <alignment horizontal="center" vertical="center" wrapText="1"/>
    </xf>
    <xf numFmtId="0" fontId="11" fillId="0" borderId="40" xfId="0" applyNumberFormat="1" applyFont="1" applyBorder="1" applyAlignment="1">
      <alignment horizontal="center" vertical="center" wrapText="1"/>
    </xf>
    <xf numFmtId="49" fontId="11" fillId="0" borderId="29" xfId="0" applyNumberFormat="1" applyFont="1" applyBorder="1" applyAlignment="1">
      <alignment horizontal="center" vertical="top"/>
    </xf>
    <xf numFmtId="49" fontId="11" fillId="0" borderId="32" xfId="0" applyNumberFormat="1" applyFont="1" applyBorder="1" applyAlignment="1">
      <alignment horizontal="center" vertical="top"/>
    </xf>
    <xf numFmtId="49" fontId="11" fillId="0" borderId="34" xfId="0" applyNumberFormat="1" applyFont="1" applyBorder="1" applyAlignment="1">
      <alignment horizontal="center" vertical="top"/>
    </xf>
    <xf numFmtId="0" fontId="22" fillId="0" borderId="0" xfId="0" applyNumberFormat="1" applyFont="1" applyBorder="1" applyAlignment="1">
      <alignment horizontal="center"/>
    </xf>
    <xf numFmtId="0" fontId="26" fillId="0" borderId="33" xfId="0" applyNumberFormat="1" applyFont="1" applyBorder="1" applyAlignment="1">
      <alignment horizontal="left"/>
    </xf>
    <xf numFmtId="49" fontId="26" fillId="0" borderId="30" xfId="0" applyNumberFormat="1" applyFont="1" applyBorder="1" applyAlignment="1">
      <alignment horizontal="center"/>
    </xf>
    <xf numFmtId="49" fontId="26" fillId="0" borderId="80" xfId="0" applyNumberFormat="1" applyFont="1" applyBorder="1" applyAlignment="1">
      <alignment horizontal="center"/>
    </xf>
    <xf numFmtId="49" fontId="25" fillId="0" borderId="31" xfId="0" applyNumberFormat="1" applyFont="1" applyBorder="1" applyAlignment="1">
      <alignment horizontal="center"/>
    </xf>
    <xf numFmtId="49" fontId="25" fillId="0" borderId="30" xfId="0" applyNumberFormat="1" applyFont="1" applyBorder="1" applyAlignment="1">
      <alignment horizontal="center"/>
    </xf>
    <xf numFmtId="49" fontId="25" fillId="0" borderId="80" xfId="0" applyNumberFormat="1" applyFont="1" applyBorder="1" applyAlignment="1">
      <alignment horizontal="center"/>
    </xf>
    <xf numFmtId="49" fontId="11" fillId="0" borderId="60" xfId="0" applyNumberFormat="1" applyFont="1" applyBorder="1" applyAlignment="1">
      <alignment horizontal="center" vertical="top"/>
    </xf>
    <xf numFmtId="0" fontId="24" fillId="0" borderId="14" xfId="0" applyNumberFormat="1" applyFont="1" applyBorder="1" applyAlignment="1">
      <alignment/>
    </xf>
    <xf numFmtId="0" fontId="24" fillId="0" borderId="31" xfId="0" applyNumberFormat="1" applyFont="1" applyBorder="1" applyAlignment="1">
      <alignment horizontal="center"/>
    </xf>
    <xf numFmtId="0" fontId="24" fillId="0" borderId="30" xfId="0" applyNumberFormat="1" applyFont="1" applyBorder="1" applyAlignment="1">
      <alignment horizontal="center"/>
    </xf>
    <xf numFmtId="0" fontId="24" fillId="0" borderId="71" xfId="0" applyNumberFormat="1" applyFont="1" applyBorder="1" applyAlignment="1">
      <alignment horizontal="center"/>
    </xf>
    <xf numFmtId="49" fontId="11" fillId="0" borderId="19" xfId="0" applyNumberFormat="1" applyFont="1" applyBorder="1" applyAlignment="1">
      <alignment horizontal="center" vertical="top"/>
    </xf>
    <xf numFmtId="49" fontId="11" fillId="0" borderId="25" xfId="0" applyNumberFormat="1" applyFont="1" applyBorder="1" applyAlignment="1">
      <alignment horizontal="center" vertical="top"/>
    </xf>
    <xf numFmtId="49" fontId="11" fillId="0" borderId="83" xfId="0" applyNumberFormat="1" applyFont="1" applyBorder="1" applyAlignment="1">
      <alignment horizontal="center" vertical="top"/>
    </xf>
    <xf numFmtId="0" fontId="24" fillId="0" borderId="14" xfId="0" applyNumberFormat="1" applyFont="1" applyBorder="1" applyAlignment="1">
      <alignment vertical="top" wrapText="1"/>
    </xf>
    <xf numFmtId="0" fontId="24" fillId="0" borderId="14" xfId="0" applyNumberFormat="1" applyFont="1" applyBorder="1" applyAlignment="1">
      <alignment vertical="center" wrapText="1"/>
    </xf>
    <xf numFmtId="49" fontId="97" fillId="0" borderId="0" xfId="0" applyNumberFormat="1" applyFont="1" applyBorder="1" applyAlignment="1">
      <alignment horizontal="center"/>
    </xf>
    <xf numFmtId="0" fontId="24" fillId="0" borderId="10" xfId="0" applyNumberFormat="1" applyFont="1" applyBorder="1" applyAlignment="1">
      <alignment horizontal="center" vertical="center"/>
    </xf>
    <xf numFmtId="0" fontId="24" fillId="0" borderId="86"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87" xfId="0" applyNumberFormat="1" applyFont="1" applyBorder="1" applyAlignment="1">
      <alignment horizontal="center" vertical="center"/>
    </xf>
    <xf numFmtId="0" fontId="24" fillId="0" borderId="37" xfId="0" applyNumberFormat="1" applyFont="1" applyBorder="1" applyAlignment="1">
      <alignment horizontal="center" vertical="center"/>
    </xf>
    <xf numFmtId="0" fontId="24" fillId="0" borderId="59" xfId="0" applyNumberFormat="1" applyFont="1" applyBorder="1" applyAlignment="1">
      <alignment horizontal="center" vertical="center"/>
    </xf>
    <xf numFmtId="0" fontId="24" fillId="0" borderId="39" xfId="0" applyNumberFormat="1" applyFont="1" applyBorder="1" applyAlignment="1">
      <alignment horizontal="center" vertical="center" wrapText="1"/>
    </xf>
    <xf numFmtId="0" fontId="24" fillId="0" borderId="76"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77" xfId="0" applyNumberFormat="1" applyFont="1" applyBorder="1" applyAlignment="1">
      <alignment horizontal="center" vertical="center" wrapText="1"/>
    </xf>
    <xf numFmtId="0" fontId="24" fillId="0" borderId="37" xfId="0" applyNumberFormat="1" applyFont="1" applyBorder="1" applyAlignment="1">
      <alignment horizontal="center" vertical="center" wrapText="1"/>
    </xf>
    <xf numFmtId="0" fontId="24" fillId="0" borderId="4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64" xfId="0" applyNumberFormat="1" applyFont="1" applyBorder="1" applyAlignment="1">
      <alignment horizontal="center" vertical="center" wrapText="1"/>
    </xf>
    <xf numFmtId="0" fontId="24" fillId="0" borderId="38" xfId="0" applyNumberFormat="1" applyFont="1" applyBorder="1" applyAlignment="1">
      <alignment horizontal="center" vertical="center" wrapText="1"/>
    </xf>
    <xf numFmtId="0" fontId="24" fillId="0" borderId="14" xfId="0" applyNumberFormat="1"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33" borderId="0" xfId="0" applyNumberFormat="1" applyFont="1" applyFill="1" applyBorder="1" applyAlignment="1">
      <alignment horizontal="center"/>
    </xf>
    <xf numFmtId="0" fontId="1" fillId="0" borderId="35"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4" fillId="0" borderId="49" xfId="0" applyNumberFormat="1" applyFont="1" applyBorder="1" applyAlignment="1">
      <alignment horizontal="center" wrapText="1"/>
    </xf>
    <xf numFmtId="0" fontId="4" fillId="0" borderId="64" xfId="0" applyNumberFormat="1" applyFont="1" applyBorder="1" applyAlignment="1">
      <alignment horizontal="center" wrapText="1"/>
    </xf>
    <xf numFmtId="0" fontId="4" fillId="0" borderId="38" xfId="0" applyNumberFormat="1" applyFont="1" applyBorder="1" applyAlignment="1">
      <alignment horizontal="center" wrapText="1"/>
    </xf>
    <xf numFmtId="0" fontId="1" fillId="0" borderId="88"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2" fillId="33" borderId="89" xfId="0" applyNumberFormat="1" applyFont="1" applyFill="1" applyBorder="1" applyAlignment="1">
      <alignment horizontal="center" vertical="center"/>
    </xf>
    <xf numFmtId="0" fontId="12" fillId="33" borderId="90" xfId="0" applyNumberFormat="1" applyFont="1" applyFill="1" applyBorder="1" applyAlignment="1">
      <alignment horizontal="center" vertical="center"/>
    </xf>
    <xf numFmtId="0" fontId="12" fillId="33" borderId="88" xfId="0" applyNumberFormat="1" applyFont="1" applyFill="1" applyBorder="1" applyAlignment="1">
      <alignment horizontal="center" vertical="center"/>
    </xf>
    <xf numFmtId="0" fontId="12" fillId="33" borderId="21" xfId="0" applyNumberFormat="1" applyFont="1" applyFill="1" applyBorder="1" applyAlignment="1">
      <alignment horizontal="center" vertical="center"/>
    </xf>
    <xf numFmtId="0" fontId="12" fillId="33" borderId="14" xfId="0" applyNumberFormat="1" applyFont="1" applyFill="1" applyBorder="1" applyAlignment="1">
      <alignment horizontal="center" vertical="center"/>
    </xf>
    <xf numFmtId="0" fontId="12" fillId="33" borderId="22" xfId="0" applyNumberFormat="1" applyFont="1" applyFill="1" applyBorder="1" applyAlignment="1">
      <alignment horizontal="center" vertical="center"/>
    </xf>
    <xf numFmtId="0" fontId="12" fillId="33" borderId="17" xfId="0" applyNumberFormat="1" applyFont="1" applyFill="1" applyBorder="1" applyAlignment="1">
      <alignment horizontal="center" vertical="center"/>
    </xf>
    <xf numFmtId="0" fontId="12" fillId="33" borderId="13" xfId="0" applyNumberFormat="1" applyFont="1" applyFill="1" applyBorder="1" applyAlignment="1">
      <alignment horizontal="center" vertical="center"/>
    </xf>
    <xf numFmtId="0" fontId="12" fillId="33" borderId="18" xfId="0" applyNumberFormat="1" applyFont="1" applyFill="1" applyBorder="1" applyAlignment="1">
      <alignment horizontal="center" vertical="center"/>
    </xf>
    <xf numFmtId="0" fontId="11" fillId="0" borderId="48"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86" xfId="0" applyFont="1" applyBorder="1" applyAlignment="1" applyProtection="1">
      <alignment horizontal="center" vertical="center" wrapText="1"/>
      <protection/>
    </xf>
    <xf numFmtId="0" fontId="11" fillId="0" borderId="82"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84" xfId="0" applyFont="1" applyBorder="1" applyAlignment="1" applyProtection="1">
      <alignment horizontal="center" vertical="center" wrapText="1"/>
      <protection/>
    </xf>
    <xf numFmtId="0" fontId="1" fillId="33" borderId="81" xfId="0" applyNumberFormat="1" applyFont="1" applyFill="1" applyBorder="1" applyAlignment="1">
      <alignment horizontal="center" wrapText="1"/>
    </xf>
    <xf numFmtId="0" fontId="1" fillId="33" borderId="36" xfId="0" applyNumberFormat="1" applyFont="1" applyFill="1" applyBorder="1" applyAlignment="1">
      <alignment horizontal="center" wrapText="1"/>
    </xf>
    <xf numFmtId="0" fontId="1" fillId="33" borderId="64" xfId="0" applyNumberFormat="1" applyFont="1" applyFill="1" applyBorder="1" applyAlignment="1">
      <alignment horizontal="center" wrapText="1"/>
    </xf>
    <xf numFmtId="0" fontId="1" fillId="33" borderId="38" xfId="0" applyNumberFormat="1" applyFont="1" applyFill="1" applyBorder="1" applyAlignment="1">
      <alignment horizontal="center" wrapText="1"/>
    </xf>
    <xf numFmtId="0" fontId="1" fillId="33" borderId="50" xfId="0" applyNumberFormat="1" applyFont="1" applyFill="1" applyBorder="1" applyAlignment="1">
      <alignment horizontal="center" wrapText="1"/>
    </xf>
    <xf numFmtId="0" fontId="1" fillId="33" borderId="24" xfId="0" applyNumberFormat="1" applyFont="1" applyFill="1" applyBorder="1" applyAlignment="1">
      <alignment horizontal="center" wrapText="1"/>
    </xf>
    <xf numFmtId="0" fontId="6" fillId="33" borderId="0" xfId="0" applyNumberFormat="1" applyFont="1" applyFill="1" applyBorder="1" applyAlignment="1">
      <alignment horizontal="left"/>
    </xf>
    <xf numFmtId="0" fontId="12" fillId="0" borderId="89" xfId="0" applyNumberFormat="1" applyFont="1" applyBorder="1" applyAlignment="1">
      <alignment horizontal="center" vertical="center"/>
    </xf>
    <xf numFmtId="0" fontId="12" fillId="0" borderId="90" xfId="0" applyNumberFormat="1" applyFont="1" applyBorder="1" applyAlignment="1">
      <alignment horizontal="center" vertical="center"/>
    </xf>
    <xf numFmtId="0" fontId="12" fillId="0" borderId="88" xfId="0" applyNumberFormat="1" applyFont="1" applyBorder="1" applyAlignment="1">
      <alignment horizontal="center" vertical="center"/>
    </xf>
    <xf numFmtId="0" fontId="12" fillId="0" borderId="2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6" fillId="0" borderId="44" xfId="0" applyNumberFormat="1" applyFont="1" applyBorder="1" applyAlignment="1">
      <alignment horizontal="center"/>
    </xf>
    <xf numFmtId="0" fontId="1" fillId="0" borderId="44"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4" fillId="0" borderId="49" xfId="0" applyNumberFormat="1" applyFont="1" applyBorder="1" applyAlignment="1">
      <alignment horizontal="center" vertical="center" wrapText="1"/>
    </xf>
    <xf numFmtId="0" fontId="4" fillId="0" borderId="64"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1" fillId="0" borderId="64" xfId="0" applyNumberFormat="1" applyFont="1" applyBorder="1" applyAlignment="1">
      <alignment horizontal="center" wrapText="1"/>
    </xf>
    <xf numFmtId="0" fontId="1" fillId="0" borderId="38" xfId="0" applyNumberFormat="1" applyFont="1" applyBorder="1" applyAlignment="1">
      <alignment horizontal="center" wrapText="1"/>
    </xf>
    <xf numFmtId="0" fontId="1" fillId="0" borderId="50" xfId="0" applyNumberFormat="1" applyFont="1" applyBorder="1" applyAlignment="1">
      <alignment horizontal="center" wrapText="1"/>
    </xf>
    <xf numFmtId="0" fontId="1" fillId="0" borderId="81" xfId="0" applyNumberFormat="1" applyFont="1" applyBorder="1" applyAlignment="1">
      <alignment horizontal="center" wrapText="1"/>
    </xf>
    <xf numFmtId="0" fontId="1" fillId="0" borderId="36" xfId="0" applyNumberFormat="1" applyFont="1" applyBorder="1" applyAlignment="1">
      <alignment horizontal="center" wrapText="1"/>
    </xf>
    <xf numFmtId="49" fontId="12" fillId="33" borderId="44" xfId="0" applyNumberFormat="1" applyFont="1" applyFill="1" applyBorder="1" applyAlignment="1" applyProtection="1">
      <alignment horizontal="center" vertical="center" wrapText="1"/>
      <protection/>
    </xf>
    <xf numFmtId="49" fontId="12" fillId="33" borderId="63" xfId="0" applyNumberFormat="1" applyFont="1" applyFill="1" applyBorder="1" applyAlignment="1" applyProtection="1">
      <alignment horizontal="center" vertical="center" wrapText="1"/>
      <protection/>
    </xf>
    <xf numFmtId="49" fontId="12" fillId="33" borderId="67" xfId="0" applyNumberFormat="1" applyFont="1" applyFill="1" applyBorder="1" applyAlignment="1" applyProtection="1">
      <alignment horizontal="center" vertical="center" wrapText="1"/>
      <protection/>
    </xf>
    <xf numFmtId="49" fontId="12" fillId="0" borderId="44" xfId="0" applyNumberFormat="1" applyFont="1" applyBorder="1" applyAlignment="1" applyProtection="1">
      <alignment horizontal="center" vertical="center" wrapText="1"/>
      <protection/>
    </xf>
    <xf numFmtId="49" fontId="12" fillId="0" borderId="63" xfId="0" applyNumberFormat="1" applyFont="1" applyBorder="1" applyAlignment="1" applyProtection="1">
      <alignment horizontal="center" vertical="center" wrapText="1"/>
      <protection/>
    </xf>
    <xf numFmtId="49" fontId="12" fillId="0" borderId="67" xfId="0" applyNumberFormat="1" applyFont="1" applyBorder="1" applyAlignment="1" applyProtection="1">
      <alignment horizontal="center" vertical="center" wrapText="1"/>
      <protection/>
    </xf>
    <xf numFmtId="0" fontId="11" fillId="0" borderId="43" xfId="0" applyFont="1" applyBorder="1" applyAlignment="1" applyProtection="1">
      <alignment horizontal="center" vertical="center" wrapText="1"/>
      <protection/>
    </xf>
    <xf numFmtId="0" fontId="24" fillId="0" borderId="43" xfId="0" applyFont="1" applyBorder="1" applyAlignment="1" applyProtection="1">
      <alignment horizontal="center" vertical="center" wrapText="1"/>
      <protection/>
    </xf>
    <xf numFmtId="0" fontId="24" fillId="0" borderId="44" xfId="0" applyFont="1" applyBorder="1" applyAlignment="1" applyProtection="1">
      <alignment horizontal="center" vertical="center" wrapText="1"/>
      <protection/>
    </xf>
    <xf numFmtId="0" fontId="24" fillId="0" borderId="63" xfId="0" applyFont="1" applyBorder="1" applyAlignment="1" applyProtection="1">
      <alignment horizontal="center" vertical="center" wrapText="1"/>
      <protection/>
    </xf>
    <xf numFmtId="0" fontId="24" fillId="0" borderId="67" xfId="0" applyFont="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Z130"/>
  <sheetViews>
    <sheetView showGridLines="0" view="pageBreakPreview" zoomScale="82" zoomScaleSheetLayoutView="82" zoomScalePageLayoutView="0" workbookViewId="0" topLeftCell="A24">
      <selection activeCell="E56" sqref="E56"/>
    </sheetView>
  </sheetViews>
  <sheetFormatPr defaultColWidth="1.00390625" defaultRowHeight="12.75"/>
  <cols>
    <col min="1" max="1" width="87.75390625" style="1" customWidth="1"/>
    <col min="2" max="2" width="16.125" style="1" customWidth="1"/>
    <col min="3" max="3" width="15.875" style="1" customWidth="1"/>
    <col min="4" max="4" width="17.875" style="1" customWidth="1"/>
    <col min="5" max="5" width="18.125" style="1" customWidth="1"/>
    <col min="6" max="7" width="18.875" style="1" customWidth="1"/>
    <col min="8" max="8" width="14.25390625" style="1" customWidth="1"/>
    <col min="9" max="11" width="12.375" style="1" hidden="1" customWidth="1"/>
    <col min="12" max="12" width="12.375" style="1" customWidth="1"/>
    <col min="13" max="16384" width="1.00390625" style="1" customWidth="1"/>
  </cols>
  <sheetData>
    <row r="1" spans="1:8" s="2" customFormat="1" ht="12.75" customHeight="1">
      <c r="A1" s="189"/>
      <c r="B1" s="189"/>
      <c r="C1" s="189"/>
      <c r="D1" s="189"/>
      <c r="E1" s="190"/>
      <c r="F1" s="407" t="s">
        <v>336</v>
      </c>
      <c r="G1" s="407"/>
      <c r="H1" s="407"/>
    </row>
    <row r="2" spans="1:8" s="2" customFormat="1" ht="13.5" customHeight="1">
      <c r="A2" s="189"/>
      <c r="B2" s="189"/>
      <c r="C2" s="189"/>
      <c r="D2" s="189"/>
      <c r="E2" s="191"/>
      <c r="F2" s="407"/>
      <c r="G2" s="407"/>
      <c r="H2" s="407"/>
    </row>
    <row r="3" spans="1:8" ht="12.75" customHeight="1">
      <c r="A3" s="189"/>
      <c r="B3" s="189"/>
      <c r="C3" s="189"/>
      <c r="D3" s="189"/>
      <c r="E3" s="189"/>
      <c r="F3" s="407"/>
      <c r="G3" s="407"/>
      <c r="H3" s="407"/>
    </row>
    <row r="4" spans="1:8" s="2" customFormat="1" ht="17.25" customHeight="1">
      <c r="A4" s="189"/>
      <c r="B4" s="189"/>
      <c r="C4" s="189"/>
      <c r="D4" s="189"/>
      <c r="E4" s="190"/>
      <c r="F4" s="407"/>
      <c r="G4" s="407"/>
      <c r="H4" s="407"/>
    </row>
    <row r="5" spans="1:8" ht="5.25" customHeight="1">
      <c r="A5" s="189"/>
      <c r="B5" s="189"/>
      <c r="C5" s="189"/>
      <c r="D5" s="189"/>
      <c r="E5" s="189"/>
      <c r="F5" s="189"/>
      <c r="G5" s="189"/>
      <c r="H5" s="192"/>
    </row>
    <row r="6" spans="1:8" s="2" customFormat="1" ht="18.75" customHeight="1">
      <c r="A6" s="189"/>
      <c r="B6" s="189"/>
      <c r="C6" s="189"/>
      <c r="D6" s="189"/>
      <c r="E6" s="189"/>
      <c r="F6" s="189"/>
      <c r="G6" s="4"/>
      <c r="H6" s="4" t="s">
        <v>20</v>
      </c>
    </row>
    <row r="7" spans="1:8" s="2" customFormat="1" ht="13.5" customHeight="1">
      <c r="A7" s="189"/>
      <c r="B7" s="189"/>
      <c r="C7" s="189"/>
      <c r="D7" s="189"/>
      <c r="E7" s="410" t="s">
        <v>329</v>
      </c>
      <c r="F7" s="410"/>
      <c r="G7" s="410"/>
      <c r="H7" s="410"/>
    </row>
    <row r="8" spans="1:8" s="3" customFormat="1" ht="10.5" customHeight="1">
      <c r="A8" s="189"/>
      <c r="B8" s="189"/>
      <c r="C8" s="189"/>
      <c r="D8" s="189"/>
      <c r="E8" s="411" t="s">
        <v>16</v>
      </c>
      <c r="F8" s="411"/>
      <c r="G8" s="411"/>
      <c r="H8" s="411"/>
    </row>
    <row r="9" spans="1:8" s="2" customFormat="1" ht="10.5" customHeight="1">
      <c r="A9" s="192"/>
      <c r="B9" s="192"/>
      <c r="C9" s="192"/>
      <c r="D9" s="192"/>
      <c r="E9" s="409" t="s">
        <v>396</v>
      </c>
      <c r="F9" s="409"/>
      <c r="G9" s="409"/>
      <c r="H9" s="409"/>
    </row>
    <row r="10" spans="1:8" s="3" customFormat="1" ht="13.5" customHeight="1">
      <c r="A10" s="192"/>
      <c r="B10" s="192"/>
      <c r="C10" s="192"/>
      <c r="D10" s="192"/>
      <c r="E10" s="408" t="s">
        <v>389</v>
      </c>
      <c r="F10" s="408"/>
      <c r="G10" s="408"/>
      <c r="H10" s="408"/>
    </row>
    <row r="11" spans="1:8" s="2" customFormat="1" ht="18" customHeight="1">
      <c r="A11" s="192"/>
      <c r="B11" s="192"/>
      <c r="C11" s="192"/>
      <c r="D11" s="192"/>
      <c r="E11" s="193"/>
      <c r="F11" s="192"/>
      <c r="G11" s="409" t="s">
        <v>397</v>
      </c>
      <c r="H11" s="409"/>
    </row>
    <row r="12" spans="1:8" s="3" customFormat="1" ht="12.75" customHeight="1">
      <c r="A12" s="192"/>
      <c r="B12" s="192"/>
      <c r="C12" s="192"/>
      <c r="D12" s="192"/>
      <c r="E12" s="194" t="s">
        <v>17</v>
      </c>
      <c r="F12" s="192"/>
      <c r="G12" s="412" t="s">
        <v>18</v>
      </c>
      <c r="H12" s="412"/>
    </row>
    <row r="13" spans="1:8" s="2" customFormat="1" ht="13.5" customHeight="1">
      <c r="A13" s="192"/>
      <c r="B13" s="192"/>
      <c r="C13" s="192"/>
      <c r="D13" s="192"/>
      <c r="E13" s="192"/>
      <c r="F13" s="195"/>
      <c r="G13" s="195" t="s">
        <v>339</v>
      </c>
      <c r="H13" s="196" t="s">
        <v>337</v>
      </c>
    </row>
    <row r="14" spans="1:8" ht="14.25" customHeight="1">
      <c r="A14" s="413" t="s">
        <v>338</v>
      </c>
      <c r="B14" s="413"/>
      <c r="C14" s="413"/>
      <c r="D14" s="413"/>
      <c r="E14" s="413"/>
      <c r="F14" s="192"/>
      <c r="G14" s="192"/>
      <c r="H14" s="192"/>
    </row>
    <row r="15" spans="1:8" s="4" customFormat="1" ht="12" customHeight="1">
      <c r="A15" s="413" t="s">
        <v>350</v>
      </c>
      <c r="B15" s="413"/>
      <c r="C15" s="413"/>
      <c r="D15" s="413"/>
      <c r="E15" s="413"/>
      <c r="F15" s="17"/>
      <c r="G15" s="17"/>
      <c r="H15" s="17"/>
    </row>
    <row r="16" spans="1:8" s="4" customFormat="1" ht="4.5" customHeight="1">
      <c r="A16" s="413"/>
      <c r="B16" s="413"/>
      <c r="C16" s="413"/>
      <c r="D16" s="413"/>
      <c r="E16" s="413"/>
      <c r="F16" s="17"/>
      <c r="G16" s="17"/>
      <c r="H16" s="17"/>
    </row>
    <row r="17" spans="1:8" ht="15" customHeight="1">
      <c r="A17" s="413" t="s">
        <v>351</v>
      </c>
      <c r="B17" s="413"/>
      <c r="C17" s="413"/>
      <c r="D17" s="413"/>
      <c r="E17" s="413"/>
      <c r="F17" s="192"/>
      <c r="G17" s="192"/>
      <c r="H17" s="197" t="s">
        <v>341</v>
      </c>
    </row>
    <row r="18" spans="1:8" ht="12.75" customHeight="1">
      <c r="A18" s="198"/>
      <c r="B18" s="198"/>
      <c r="C18" s="198"/>
      <c r="D18" s="198"/>
      <c r="E18" s="198"/>
      <c r="F18" s="199"/>
      <c r="G18" s="200" t="s">
        <v>21</v>
      </c>
      <c r="H18" s="201"/>
    </row>
    <row r="19" spans="1:130" ht="11.25" customHeight="1">
      <c r="A19" s="202" t="s">
        <v>327</v>
      </c>
      <c r="B19" s="202"/>
      <c r="C19" s="202"/>
      <c r="D19" s="202"/>
      <c r="E19" s="202"/>
      <c r="F19" s="202"/>
      <c r="G19" s="200" t="s">
        <v>22</v>
      </c>
      <c r="H19" s="197"/>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row>
    <row r="20" spans="1:8" ht="13.5" customHeight="1">
      <c r="A20" s="189" t="s">
        <v>340</v>
      </c>
      <c r="B20" s="189"/>
      <c r="C20" s="189"/>
      <c r="D20" s="189"/>
      <c r="E20" s="189"/>
      <c r="F20" s="189"/>
      <c r="G20" s="200" t="s">
        <v>23</v>
      </c>
      <c r="H20" s="203"/>
    </row>
    <row r="21" spans="1:8" ht="12" customHeight="1">
      <c r="A21" s="189" t="s">
        <v>352</v>
      </c>
      <c r="B21" s="192"/>
      <c r="C21" s="192"/>
      <c r="D21" s="192"/>
      <c r="E21" s="192"/>
      <c r="F21" s="192"/>
      <c r="G21" s="200" t="s">
        <v>22</v>
      </c>
      <c r="H21" s="197"/>
    </row>
    <row r="22" spans="1:8" ht="11.25" customHeight="1">
      <c r="A22" s="192"/>
      <c r="B22" s="192"/>
      <c r="C22" s="192"/>
      <c r="D22" s="192"/>
      <c r="E22" s="192"/>
      <c r="F22" s="192"/>
      <c r="G22" s="200" t="s">
        <v>24</v>
      </c>
      <c r="H22" s="197"/>
    </row>
    <row r="23" spans="1:8" ht="11.25" customHeight="1">
      <c r="A23" s="192" t="s">
        <v>395</v>
      </c>
      <c r="B23" s="204"/>
      <c r="C23" s="204"/>
      <c r="D23" s="204"/>
      <c r="E23" s="204"/>
      <c r="F23" s="192"/>
      <c r="G23" s="200" t="s">
        <v>25</v>
      </c>
      <c r="H23" s="197"/>
    </row>
    <row r="24" spans="1:8" ht="13.5" customHeight="1">
      <c r="A24" s="202" t="s">
        <v>27</v>
      </c>
      <c r="B24" s="198"/>
      <c r="C24" s="198"/>
      <c r="D24" s="198"/>
      <c r="E24" s="198"/>
      <c r="F24" s="202"/>
      <c r="G24" s="200" t="s">
        <v>26</v>
      </c>
      <c r="H24" s="197">
        <v>383</v>
      </c>
    </row>
    <row r="25" spans="1:8" ht="12" customHeight="1" thickBot="1">
      <c r="A25" s="413" t="s">
        <v>28</v>
      </c>
      <c r="B25" s="413"/>
      <c r="C25" s="413"/>
      <c r="D25" s="413"/>
      <c r="E25" s="413"/>
      <c r="F25" s="202"/>
      <c r="G25" s="202"/>
      <c r="H25" s="202"/>
    </row>
    <row r="26" spans="1:11" s="5" customFormat="1" ht="12.75" customHeight="1" thickBot="1">
      <c r="A26" s="420" t="s">
        <v>0</v>
      </c>
      <c r="B26" s="422" t="s">
        <v>1</v>
      </c>
      <c r="C26" s="401" t="s">
        <v>2</v>
      </c>
      <c r="D26" s="401" t="s">
        <v>3</v>
      </c>
      <c r="E26" s="427" t="s">
        <v>7</v>
      </c>
      <c r="F26" s="428"/>
      <c r="G26" s="428"/>
      <c r="H26" s="429"/>
      <c r="I26" s="414"/>
      <c r="J26" s="414"/>
      <c r="K26" s="415"/>
    </row>
    <row r="27" spans="1:11" ht="37.5" customHeight="1" thickBot="1">
      <c r="A27" s="421"/>
      <c r="B27" s="423"/>
      <c r="C27" s="402"/>
      <c r="D27" s="402"/>
      <c r="E27" s="403" t="s">
        <v>295</v>
      </c>
      <c r="F27" s="405" t="s">
        <v>296</v>
      </c>
      <c r="G27" s="405" t="s">
        <v>297</v>
      </c>
      <c r="H27" s="399" t="s">
        <v>6</v>
      </c>
      <c r="I27" s="416"/>
      <c r="J27" s="416"/>
      <c r="K27" s="416"/>
    </row>
    <row r="28" spans="1:11" ht="4.5" customHeight="1" hidden="1" thickBot="1">
      <c r="A28" s="421"/>
      <c r="B28" s="423"/>
      <c r="C28" s="402"/>
      <c r="D28" s="402"/>
      <c r="E28" s="404"/>
      <c r="F28" s="406"/>
      <c r="G28" s="406"/>
      <c r="H28" s="400"/>
      <c r="I28" s="417"/>
      <c r="J28" s="418"/>
      <c r="K28" s="419"/>
    </row>
    <row r="29" spans="1:11" ht="11.25" customHeight="1" hidden="1" thickBot="1">
      <c r="A29" s="421"/>
      <c r="B29" s="423"/>
      <c r="C29" s="402"/>
      <c r="D29" s="402"/>
      <c r="E29" s="404"/>
      <c r="F29" s="406"/>
      <c r="G29" s="406"/>
      <c r="H29" s="400"/>
      <c r="I29" s="404" t="s">
        <v>295</v>
      </c>
      <c r="J29" s="406" t="s">
        <v>296</v>
      </c>
      <c r="K29" s="400" t="s">
        <v>297</v>
      </c>
    </row>
    <row r="30" spans="1:11" ht="39" customHeight="1" hidden="1" thickBot="1">
      <c r="A30" s="421"/>
      <c r="B30" s="423"/>
      <c r="C30" s="402"/>
      <c r="D30" s="402"/>
      <c r="E30" s="404"/>
      <c r="F30" s="406"/>
      <c r="G30" s="406"/>
      <c r="H30" s="400"/>
      <c r="I30" s="424"/>
      <c r="J30" s="425"/>
      <c r="K30" s="426"/>
    </row>
    <row r="31" spans="1:11" ht="12" thickBot="1">
      <c r="A31" s="147" t="s">
        <v>8</v>
      </c>
      <c r="B31" s="148" t="s">
        <v>9</v>
      </c>
      <c r="C31" s="149" t="s">
        <v>10</v>
      </c>
      <c r="D31" s="149" t="s">
        <v>11</v>
      </c>
      <c r="E31" s="148" t="s">
        <v>12</v>
      </c>
      <c r="F31" s="149" t="s">
        <v>13</v>
      </c>
      <c r="G31" s="149" t="s">
        <v>14</v>
      </c>
      <c r="H31" s="150" t="s">
        <v>15</v>
      </c>
      <c r="I31" s="25" t="s">
        <v>320</v>
      </c>
      <c r="J31" s="21" t="s">
        <v>321</v>
      </c>
      <c r="K31" s="26" t="s">
        <v>322</v>
      </c>
    </row>
    <row r="32" spans="1:11" s="89" customFormat="1" ht="18.75" customHeight="1">
      <c r="A32" s="152" t="s">
        <v>345</v>
      </c>
      <c r="B32" s="153" t="s">
        <v>29</v>
      </c>
      <c r="C32" s="154" t="s">
        <v>30</v>
      </c>
      <c r="D32" s="154" t="s">
        <v>30</v>
      </c>
      <c r="E32" s="155">
        <f>'КВФО 2'!E32+'КВФО 4'!E32+'КВФО 5'!E32</f>
        <v>37772.68</v>
      </c>
      <c r="F32" s="156">
        <f>'КВФО 2'!F32+'КВФО 4'!F32+'КВФО 5'!F32</f>
        <v>0</v>
      </c>
      <c r="G32" s="156">
        <f>'КВФО 2'!G32+'КВФО 4'!G32+'КВФО 5'!G32</f>
        <v>0</v>
      </c>
      <c r="H32" s="157"/>
      <c r="I32" s="86"/>
      <c r="J32" s="87"/>
      <c r="K32" s="88"/>
    </row>
    <row r="33" spans="1:11" s="89" customFormat="1" ht="14.25" customHeight="1">
      <c r="A33" s="158" t="s">
        <v>346</v>
      </c>
      <c r="B33" s="159" t="s">
        <v>31</v>
      </c>
      <c r="C33" s="160" t="s">
        <v>30</v>
      </c>
      <c r="D33" s="160" t="s">
        <v>30</v>
      </c>
      <c r="E33" s="161">
        <f>'КВФО 2'!E33+'КВФО 4'!E33+'КВФО 5'!E33</f>
        <v>0</v>
      </c>
      <c r="F33" s="162">
        <f>'КВФО 2'!F33+'КВФО 4'!F33+'КВФО 5'!F33</f>
        <v>0</v>
      </c>
      <c r="G33" s="162">
        <f>'КВФО 2'!G33+'КВФО 4'!G33+'КВФО 5'!G33</f>
        <v>0</v>
      </c>
      <c r="H33" s="163"/>
      <c r="I33" s="93"/>
      <c r="J33" s="94"/>
      <c r="K33" s="95"/>
    </row>
    <row r="34" spans="1:11" s="233" customFormat="1" ht="22.5" customHeight="1">
      <c r="A34" s="224" t="s">
        <v>32</v>
      </c>
      <c r="B34" s="225" t="s">
        <v>33</v>
      </c>
      <c r="C34" s="226"/>
      <c r="D34" s="226"/>
      <c r="E34" s="227">
        <f>'КВФО 2'!E34+'КВФО 4'!E34+'КВФО 5'!E34</f>
        <v>21759310</v>
      </c>
      <c r="F34" s="228">
        <f>'КВФО 2'!F34+'КВФО 4'!F34+'КВФО 5'!F34</f>
        <v>21631020</v>
      </c>
      <c r="G34" s="228">
        <f>'КВФО 2'!G34+'КВФО 4'!G34+'КВФО 5'!G34</f>
        <v>21631020</v>
      </c>
      <c r="H34" s="229"/>
      <c r="I34" s="230"/>
      <c r="J34" s="231"/>
      <c r="K34" s="232"/>
    </row>
    <row r="35" spans="1:11" s="243" customFormat="1" ht="26.25" customHeight="1">
      <c r="A35" s="234" t="s">
        <v>34</v>
      </c>
      <c r="B35" s="235" t="s">
        <v>35</v>
      </c>
      <c r="C35" s="236" t="s">
        <v>36</v>
      </c>
      <c r="D35" s="236"/>
      <c r="E35" s="237">
        <f>'КВФО 2'!E35+'КВФО 4'!E35+'КВФО 5'!E35</f>
        <v>0</v>
      </c>
      <c r="F35" s="238">
        <f>'КВФО 2'!F35+'КВФО 4'!F35+'КВФО 5'!F35</f>
        <v>0</v>
      </c>
      <c r="G35" s="238">
        <f>'КВФО 2'!G35+'КВФО 4'!G35+'КВФО 5'!G35</f>
        <v>0</v>
      </c>
      <c r="H35" s="239"/>
      <c r="I35" s="240"/>
      <c r="J35" s="241"/>
      <c r="K35" s="242"/>
    </row>
    <row r="36" spans="1:11" s="89" customFormat="1" ht="14.25" customHeight="1">
      <c r="A36" s="152" t="s">
        <v>371</v>
      </c>
      <c r="B36" s="170" t="s">
        <v>369</v>
      </c>
      <c r="C36" s="160" t="s">
        <v>36</v>
      </c>
      <c r="D36" s="160" t="s">
        <v>370</v>
      </c>
      <c r="E36" s="161">
        <f>'КВФО 2'!E36+'КВФО 4'!E36+'КВФО 5'!E36</f>
        <v>0</v>
      </c>
      <c r="F36" s="162">
        <f>'КВФО 2'!F36+'КВФО 4'!F36+'КВФО 5'!F36</f>
        <v>0</v>
      </c>
      <c r="G36" s="162">
        <f>'КВФО 2'!G36+'КВФО 4'!G36+'КВФО 5'!G36</f>
        <v>0</v>
      </c>
      <c r="H36" s="163"/>
      <c r="I36" s="110"/>
      <c r="J36" s="111"/>
      <c r="K36" s="112"/>
    </row>
    <row r="37" spans="1:11" s="243" customFormat="1" ht="17.25" customHeight="1">
      <c r="A37" s="244" t="s">
        <v>38</v>
      </c>
      <c r="B37" s="245" t="s">
        <v>39</v>
      </c>
      <c r="C37" s="246" t="s">
        <v>40</v>
      </c>
      <c r="D37" s="246"/>
      <c r="E37" s="237">
        <f>'КВФО 2'!E37+'КВФО 4'!E37+'КВФО 5'!E37</f>
        <v>21381020</v>
      </c>
      <c r="F37" s="238">
        <f>'КВФО 2'!F37+'КВФО 4'!F37+'КВФО 5'!F37</f>
        <v>21381020</v>
      </c>
      <c r="G37" s="238">
        <f>'КВФО 2'!G37+'КВФО 4'!G37+'КВФО 5'!G37</f>
        <v>21381020</v>
      </c>
      <c r="H37" s="239"/>
      <c r="I37" s="240"/>
      <c r="J37" s="241"/>
      <c r="K37" s="242"/>
    </row>
    <row r="38" spans="1:11" s="89" customFormat="1" ht="38.25" customHeight="1">
      <c r="A38" s="174" t="s">
        <v>41</v>
      </c>
      <c r="B38" s="159" t="s">
        <v>42</v>
      </c>
      <c r="C38" s="160" t="s">
        <v>40</v>
      </c>
      <c r="D38" s="160" t="s">
        <v>85</v>
      </c>
      <c r="E38" s="161">
        <f>'КВФО 2'!E38+'КВФО 4'!E38+'КВФО 5'!E38</f>
        <v>19531020</v>
      </c>
      <c r="F38" s="162">
        <f>'КВФО 2'!F38+'КВФО 4'!F38+'КВФО 5'!F38</f>
        <v>19531020</v>
      </c>
      <c r="G38" s="162">
        <f>'КВФО 2'!G38+'КВФО 4'!G38+'КВФО 5'!G38</f>
        <v>19531020</v>
      </c>
      <c r="H38" s="163"/>
      <c r="I38" s="93"/>
      <c r="J38" s="94"/>
      <c r="K38" s="95"/>
    </row>
    <row r="39" spans="1:11" s="89" customFormat="1" ht="25.5" customHeight="1">
      <c r="A39" s="174" t="s">
        <v>44</v>
      </c>
      <c r="B39" s="159" t="s">
        <v>43</v>
      </c>
      <c r="C39" s="160" t="s">
        <v>40</v>
      </c>
      <c r="D39" s="160" t="s">
        <v>85</v>
      </c>
      <c r="E39" s="161">
        <f>'КВФО 2'!E39+'КВФО 4'!E39+'КВФО 5'!E39</f>
        <v>0</v>
      </c>
      <c r="F39" s="162">
        <f>'КВФО 2'!F39+'КВФО 4'!F39+'КВФО 5'!F39</f>
        <v>0</v>
      </c>
      <c r="G39" s="162">
        <f>'КВФО 2'!G39+'КВФО 4'!G39+'КВФО 5'!G39</f>
        <v>0</v>
      </c>
      <c r="H39" s="163"/>
      <c r="I39" s="93"/>
      <c r="J39" s="94"/>
      <c r="K39" s="95"/>
    </row>
    <row r="40" spans="1:11" s="89" customFormat="1" ht="13.5" customHeight="1">
      <c r="A40" s="312" t="s">
        <v>270</v>
      </c>
      <c r="B40" s="159" t="s">
        <v>330</v>
      </c>
      <c r="C40" s="160" t="s">
        <v>40</v>
      </c>
      <c r="D40" s="160" t="s">
        <v>85</v>
      </c>
      <c r="E40" s="161">
        <f>'КВФО 2'!E40+'КВФО 4'!E40+'КВФО 5'!E40</f>
        <v>1850000</v>
      </c>
      <c r="F40" s="162">
        <f>'КВФО 2'!F40+'КВФО 4'!F40+'КВФО 5'!F40</f>
        <v>1850000</v>
      </c>
      <c r="G40" s="162">
        <f>'КВФО 2'!G40+'КВФО 4'!G40+'КВФО 5'!G40</f>
        <v>1850000</v>
      </c>
      <c r="H40" s="163"/>
      <c r="I40" s="93"/>
      <c r="J40" s="94"/>
      <c r="K40" s="95"/>
    </row>
    <row r="41" spans="1:11" s="89" customFormat="1" ht="13.5" customHeight="1">
      <c r="A41" s="175" t="s">
        <v>272</v>
      </c>
      <c r="B41" s="159" t="s">
        <v>331</v>
      </c>
      <c r="C41" s="160" t="s">
        <v>40</v>
      </c>
      <c r="D41" s="160" t="s">
        <v>88</v>
      </c>
      <c r="E41" s="161">
        <f>'КВФО 2'!E41+'КВФО 4'!E41+'КВФО 5'!E41</f>
        <v>0</v>
      </c>
      <c r="F41" s="162">
        <f>'КВФО 2'!F41+'КВФО 4'!F41+'КВФО 5'!F41</f>
        <v>0</v>
      </c>
      <c r="G41" s="162">
        <f>'КВФО 2'!G41+'КВФО 4'!G41+'КВФО 5'!G41</f>
        <v>0</v>
      </c>
      <c r="H41" s="163"/>
      <c r="I41" s="93"/>
      <c r="J41" s="94"/>
      <c r="K41" s="95"/>
    </row>
    <row r="42" spans="1:11" s="89" customFormat="1" ht="13.5" customHeight="1">
      <c r="A42" s="175" t="s">
        <v>273</v>
      </c>
      <c r="B42" s="159" t="s">
        <v>332</v>
      </c>
      <c r="C42" s="160" t="s">
        <v>40</v>
      </c>
      <c r="D42" s="160" t="s">
        <v>271</v>
      </c>
      <c r="E42" s="161">
        <f>'КВФО 2'!E42+'КВФО 4'!E42+'КВФО 5'!E42</f>
        <v>0</v>
      </c>
      <c r="F42" s="162">
        <f>'КВФО 2'!F42+'КВФО 4'!F42+'КВФО 5'!F42</f>
        <v>0</v>
      </c>
      <c r="G42" s="162">
        <f>'КВФО 2'!G42+'КВФО 4'!G42+'КВФО 5'!G42</f>
        <v>0</v>
      </c>
      <c r="H42" s="163"/>
      <c r="I42" s="93"/>
      <c r="J42" s="94"/>
      <c r="K42" s="95"/>
    </row>
    <row r="43" spans="1:11" s="243" customFormat="1" ht="15" customHeight="1">
      <c r="A43" s="244" t="s">
        <v>45</v>
      </c>
      <c r="B43" s="235" t="s">
        <v>46</v>
      </c>
      <c r="C43" s="236" t="s">
        <v>47</v>
      </c>
      <c r="D43" s="236"/>
      <c r="E43" s="237">
        <f>'КВФО 2'!E43+'КВФО 4'!E43+'КВФО 5'!E43</f>
        <v>0</v>
      </c>
      <c r="F43" s="238">
        <f>'КВФО 2'!F43+'КВФО 4'!F43+'КВФО 5'!F43</f>
        <v>0</v>
      </c>
      <c r="G43" s="238">
        <f>'КВФО 2'!G43+'КВФО 4'!G43+'КВФО 5'!G43</f>
        <v>0</v>
      </c>
      <c r="H43" s="239"/>
      <c r="I43" s="240"/>
      <c r="J43" s="241"/>
      <c r="K43" s="242"/>
    </row>
    <row r="44" spans="1:11" s="89" customFormat="1" ht="26.25" customHeight="1">
      <c r="A44" s="174" t="s">
        <v>274</v>
      </c>
      <c r="B44" s="176" t="s">
        <v>48</v>
      </c>
      <c r="C44" s="177" t="s">
        <v>47</v>
      </c>
      <c r="D44" s="177" t="s">
        <v>275</v>
      </c>
      <c r="E44" s="161">
        <f>'КВФО 2'!E44+'КВФО 4'!E44+'КВФО 5'!E44</f>
        <v>0</v>
      </c>
      <c r="F44" s="162">
        <f>'КВФО 2'!F44+'КВФО 4'!F44+'КВФО 5'!F44</f>
        <v>0</v>
      </c>
      <c r="G44" s="162">
        <f>'КВФО 2'!G44+'КВФО 4'!G44+'КВФО 5'!G44</f>
        <v>0</v>
      </c>
      <c r="H44" s="163"/>
      <c r="I44" s="86"/>
      <c r="J44" s="87"/>
      <c r="K44" s="88"/>
    </row>
    <row r="45" spans="1:11" s="243" customFormat="1" ht="21.75" customHeight="1">
      <c r="A45" s="244" t="s">
        <v>49</v>
      </c>
      <c r="B45" s="235" t="s">
        <v>50</v>
      </c>
      <c r="C45" s="236" t="s">
        <v>51</v>
      </c>
      <c r="D45" s="236"/>
      <c r="E45" s="237">
        <f>'КВФО 2'!E45+'КВФО 4'!E45+'КВФО 5'!E45</f>
        <v>250000</v>
      </c>
      <c r="F45" s="238">
        <f>'КВФО 2'!F45+'КВФО 4'!F45+'КВФО 5'!F45</f>
        <v>250000</v>
      </c>
      <c r="G45" s="238">
        <f>'КВФО 2'!G45+'КВФО 4'!G45+'КВФО 5'!G45</f>
        <v>250000</v>
      </c>
      <c r="H45" s="239"/>
      <c r="I45" s="240"/>
      <c r="J45" s="241"/>
      <c r="K45" s="242"/>
    </row>
    <row r="46" spans="1:11" s="89" customFormat="1" ht="24.75" customHeight="1">
      <c r="A46" s="174" t="s">
        <v>373</v>
      </c>
      <c r="B46" s="178" t="s">
        <v>276</v>
      </c>
      <c r="C46" s="179" t="s">
        <v>51</v>
      </c>
      <c r="D46" s="160" t="s">
        <v>279</v>
      </c>
      <c r="E46" s="161">
        <f>'КВФО 2'!E46+'КВФО 4'!E46+'КВФО 5'!E46</f>
        <v>250000</v>
      </c>
      <c r="F46" s="162">
        <f>'КВФО 2'!F46+'КВФО 4'!F46+'КВФО 5'!F46</f>
        <v>250000</v>
      </c>
      <c r="G46" s="162">
        <f>'КВФО 2'!G46+'КВФО 4'!G46+'КВФО 5'!G46</f>
        <v>250000</v>
      </c>
      <c r="H46" s="163"/>
      <c r="I46" s="93"/>
      <c r="J46" s="94"/>
      <c r="K46" s="95"/>
    </row>
    <row r="47" spans="1:11" s="89" customFormat="1" ht="26.25" customHeight="1">
      <c r="A47" s="174" t="s">
        <v>374</v>
      </c>
      <c r="B47" s="178" t="s">
        <v>277</v>
      </c>
      <c r="C47" s="179" t="s">
        <v>51</v>
      </c>
      <c r="D47" s="160" t="s">
        <v>372</v>
      </c>
      <c r="E47" s="161">
        <f>'КВФО 2'!E47+'КВФО 4'!E47+'КВФО 5'!E47</f>
        <v>0</v>
      </c>
      <c r="F47" s="162">
        <f>'КВФО 2'!F47+'КВФО 4'!F47+'КВФО 5'!F47</f>
        <v>0</v>
      </c>
      <c r="G47" s="162">
        <f>'КВФО 2'!G47+'КВФО 4'!G47+'КВФО 5'!G47</f>
        <v>0</v>
      </c>
      <c r="H47" s="163"/>
      <c r="I47" s="93"/>
      <c r="J47" s="94"/>
      <c r="K47" s="95"/>
    </row>
    <row r="48" spans="1:11" s="243" customFormat="1" ht="11.25" customHeight="1">
      <c r="A48" s="244" t="s">
        <v>52</v>
      </c>
      <c r="B48" s="235" t="s">
        <v>53</v>
      </c>
      <c r="C48" s="236" t="s">
        <v>51</v>
      </c>
      <c r="D48" s="236"/>
      <c r="E48" s="237">
        <f>'КВФО 2'!E48+'КВФО 4'!E48+'КВФО 5'!E48</f>
        <v>128290</v>
      </c>
      <c r="F48" s="238">
        <f>'КВФО 2'!F48+'КВФО 4'!F48+'КВФО 5'!F48</f>
        <v>0</v>
      </c>
      <c r="G48" s="238">
        <f>'КВФО 2'!G48+'КВФО 4'!G48+'КВФО 5'!G48</f>
        <v>0</v>
      </c>
      <c r="H48" s="239"/>
      <c r="I48" s="240"/>
      <c r="J48" s="241"/>
      <c r="K48" s="242"/>
    </row>
    <row r="49" spans="1:11" s="89" customFormat="1" ht="13.5" customHeight="1">
      <c r="A49" s="180" t="s">
        <v>334</v>
      </c>
      <c r="B49" s="219" t="s">
        <v>54</v>
      </c>
      <c r="C49" s="220" t="s">
        <v>51</v>
      </c>
      <c r="D49" s="220" t="s">
        <v>278</v>
      </c>
      <c r="E49" s="161">
        <f>'КВФО 2'!E49+'КВФО 4'!E49+'КВФО 5'!E49</f>
        <v>128290</v>
      </c>
      <c r="F49" s="162">
        <f>'КВФО 2'!F49+'КВФО 4'!F49+'КВФО 5'!F49</f>
        <v>0</v>
      </c>
      <c r="G49" s="162">
        <f>'КВФО 2'!G49+'КВФО 4'!G49+'КВФО 5'!G49</f>
        <v>0</v>
      </c>
      <c r="H49" s="163"/>
      <c r="I49" s="126"/>
      <c r="J49" s="127"/>
      <c r="K49" s="128"/>
    </row>
    <row r="50" spans="1:11" s="89" customFormat="1" ht="14.25" customHeight="1">
      <c r="A50" s="181" t="s">
        <v>55</v>
      </c>
      <c r="B50" s="221" t="s">
        <v>56</v>
      </c>
      <c r="C50" s="220" t="s">
        <v>51</v>
      </c>
      <c r="D50" s="222" t="s">
        <v>375</v>
      </c>
      <c r="E50" s="161">
        <f>'КВФО 2'!E50+'КВФО 4'!E50+'КВФО 5'!E50</f>
        <v>0</v>
      </c>
      <c r="F50" s="162">
        <f>'КВФО 2'!F50+'КВФО 4'!F50+'КВФО 5'!F50</f>
        <v>0</v>
      </c>
      <c r="G50" s="162">
        <f>'КВФО 2'!G50+'КВФО 4'!G50+'КВФО 5'!G50</f>
        <v>0</v>
      </c>
      <c r="H50" s="163"/>
      <c r="I50" s="93"/>
      <c r="J50" s="94"/>
      <c r="K50" s="95"/>
    </row>
    <row r="51" spans="1:11" s="89" customFormat="1" ht="13.5" customHeight="1">
      <c r="A51" s="181"/>
      <c r="B51" s="221"/>
      <c r="C51" s="220"/>
      <c r="D51" s="222"/>
      <c r="E51" s="161">
        <f>'КВФО 2'!E51+'КВФО 4'!E51+'КВФО 5'!E51</f>
        <v>0</v>
      </c>
      <c r="F51" s="162">
        <f>'КВФО 2'!F51+'КВФО 4'!F51+'КВФО 5'!F51</f>
        <v>0</v>
      </c>
      <c r="G51" s="162">
        <f>'КВФО 2'!G51+'КВФО 4'!G51+'КВФО 5'!G51</f>
        <v>0</v>
      </c>
      <c r="H51" s="163"/>
      <c r="I51" s="93"/>
      <c r="J51" s="94"/>
      <c r="K51" s="95"/>
    </row>
    <row r="52" spans="1:11" s="243" customFormat="1" ht="14.25" customHeight="1">
      <c r="A52" s="244" t="s">
        <v>57</v>
      </c>
      <c r="B52" s="235" t="s">
        <v>58</v>
      </c>
      <c r="C52" s="236"/>
      <c r="D52" s="236"/>
      <c r="E52" s="237">
        <f>'КВФО 2'!E52+'КВФО 4'!E52+'КВФО 5'!E52</f>
        <v>0</v>
      </c>
      <c r="F52" s="238">
        <f>'КВФО 2'!F52+'КВФО 4'!F52+'КВФО 5'!F52</f>
        <v>0</v>
      </c>
      <c r="G52" s="238">
        <f>'КВФО 2'!G52+'КВФО 4'!G52+'КВФО 5'!G52</f>
        <v>0</v>
      </c>
      <c r="H52" s="239"/>
      <c r="I52" s="240"/>
      <c r="J52" s="241"/>
      <c r="K52" s="242"/>
    </row>
    <row r="53" spans="1:11" s="89" customFormat="1" ht="13.5" customHeight="1">
      <c r="A53" s="182" t="s">
        <v>37</v>
      </c>
      <c r="B53" s="176"/>
      <c r="C53" s="177"/>
      <c r="D53" s="177"/>
      <c r="E53" s="161">
        <f>'КВФО 2'!E53+'КВФО 4'!E53+'КВФО 5'!E53</f>
        <v>0</v>
      </c>
      <c r="F53" s="162">
        <f>'КВФО 2'!F53+'КВФО 4'!F53+'КВФО 5'!F53</f>
        <v>0</v>
      </c>
      <c r="G53" s="162">
        <f>'КВФО 2'!G53+'КВФО 4'!G53+'КВФО 5'!G53</f>
        <v>0</v>
      </c>
      <c r="H53" s="163"/>
      <c r="I53" s="126"/>
      <c r="J53" s="127"/>
      <c r="K53" s="128"/>
    </row>
    <row r="54" spans="1:11" s="243" customFormat="1" ht="18" customHeight="1">
      <c r="A54" s="244" t="s">
        <v>353</v>
      </c>
      <c r="B54" s="235" t="s">
        <v>59</v>
      </c>
      <c r="C54" s="236" t="s">
        <v>30</v>
      </c>
      <c r="D54" s="236"/>
      <c r="E54" s="237">
        <f>'КВФО 2'!E54+'КВФО 4'!E54+'КВФО 5'!E54</f>
        <v>0</v>
      </c>
      <c r="F54" s="238">
        <f>'КВФО 2'!F54+'КВФО 4'!F54+'КВФО 5'!F54</f>
        <v>0</v>
      </c>
      <c r="G54" s="238">
        <f>'КВФО 2'!G54+'КВФО 4'!G54+'КВФО 5'!G54</f>
        <v>0</v>
      </c>
      <c r="H54" s="239"/>
      <c r="I54" s="240"/>
      <c r="J54" s="241"/>
      <c r="K54" s="242"/>
    </row>
    <row r="55" spans="1:11" s="89" customFormat="1" ht="22.5" customHeight="1">
      <c r="A55" s="174" t="s">
        <v>60</v>
      </c>
      <c r="B55" s="159" t="s">
        <v>61</v>
      </c>
      <c r="C55" s="160" t="s">
        <v>62</v>
      </c>
      <c r="D55" s="160"/>
      <c r="E55" s="161">
        <f>'КВФО 2'!E55+'КВФО 4'!E55+'КВФО 5'!E55</f>
        <v>0</v>
      </c>
      <c r="F55" s="162">
        <f>'КВФО 2'!F55+'КВФО 4'!F55+'КВФО 5'!F55</f>
        <v>0</v>
      </c>
      <c r="G55" s="162">
        <f>'КВФО 2'!G55+'КВФО 4'!G55+'КВФО 5'!G55</f>
        <v>0</v>
      </c>
      <c r="H55" s="163"/>
      <c r="I55" s="93"/>
      <c r="J55" s="94"/>
      <c r="K55" s="95"/>
    </row>
    <row r="56" spans="1:11" s="233" customFormat="1" ht="24.75" customHeight="1">
      <c r="A56" s="224" t="s">
        <v>63</v>
      </c>
      <c r="B56" s="225" t="s">
        <v>64</v>
      </c>
      <c r="C56" s="226" t="s">
        <v>30</v>
      </c>
      <c r="D56" s="226"/>
      <c r="E56" s="227">
        <f>'КВФО 2'!E56+'КВФО 4'!E56+'КВФО 5'!E56</f>
        <v>21797082.68</v>
      </c>
      <c r="F56" s="228">
        <f>'КВФО 2'!F56+'КВФО 4'!F56+'КВФО 5'!F56</f>
        <v>21631020</v>
      </c>
      <c r="G56" s="228">
        <f>'КВФО 2'!G56+'КВФО 4'!G56+'КВФО 5'!G56</f>
        <v>21631020</v>
      </c>
      <c r="H56" s="229"/>
      <c r="I56" s="230"/>
      <c r="J56" s="231"/>
      <c r="K56" s="232"/>
    </row>
    <row r="57" spans="1:11" s="243" customFormat="1" ht="28.5" customHeight="1">
      <c r="A57" s="234" t="s">
        <v>65</v>
      </c>
      <c r="B57" s="235" t="s">
        <v>66</v>
      </c>
      <c r="C57" s="236" t="s">
        <v>30</v>
      </c>
      <c r="D57" s="236"/>
      <c r="E57" s="237">
        <f>'КВФО 2'!E57+'КВФО 4'!E57+'КВФО 5'!E57</f>
        <v>15111506.8</v>
      </c>
      <c r="F57" s="238">
        <f>'КВФО 2'!F57+'КВФО 4'!F57+'КВФО 5'!F57</f>
        <v>15111506.8</v>
      </c>
      <c r="G57" s="238">
        <f>'КВФО 2'!G57+'КВФО 4'!G57+'КВФО 5'!G57</f>
        <v>15111506.8</v>
      </c>
      <c r="H57" s="239"/>
      <c r="I57" s="240"/>
      <c r="J57" s="241"/>
      <c r="K57" s="242"/>
    </row>
    <row r="58" spans="1:11" s="129" customFormat="1" ht="22.5" customHeight="1">
      <c r="A58" s="164" t="s">
        <v>67</v>
      </c>
      <c r="B58" s="165" t="s">
        <v>68</v>
      </c>
      <c r="C58" s="166" t="s">
        <v>69</v>
      </c>
      <c r="D58" s="166"/>
      <c r="E58" s="167">
        <f>'КВФО 2'!E58+'КВФО 4'!E58+'КВФО 5'!E58</f>
        <v>11596956.8</v>
      </c>
      <c r="F58" s="168">
        <f>'КВФО 2'!F58+'КВФО 4'!F58+'КВФО 5'!F58</f>
        <v>11596964.8</v>
      </c>
      <c r="G58" s="168">
        <f>'КВФО 2'!G58+'КВФО 4'!G58+'КВФО 5'!G58</f>
        <v>11596962.8</v>
      </c>
      <c r="H58" s="169"/>
      <c r="I58" s="101"/>
      <c r="J58" s="99"/>
      <c r="K58" s="102"/>
    </row>
    <row r="59" spans="1:11" s="89" customFormat="1" ht="22.5" customHeight="1">
      <c r="A59" s="174" t="s">
        <v>378</v>
      </c>
      <c r="B59" s="159" t="s">
        <v>377</v>
      </c>
      <c r="C59" s="160" t="s">
        <v>69</v>
      </c>
      <c r="D59" s="160" t="s">
        <v>259</v>
      </c>
      <c r="E59" s="161">
        <f>'КВФО 2'!E59+'КВФО 4'!E59+'КВФО 5'!E59</f>
        <v>11554956.8</v>
      </c>
      <c r="F59" s="162">
        <f>'КВФО 2'!F59+'КВФО 4'!F59+'КВФО 5'!F59</f>
        <v>11554964.8</v>
      </c>
      <c r="G59" s="162">
        <f>'КВФО 2'!G59+'КВФО 4'!G59+'КВФО 5'!G59</f>
        <v>11554962.8</v>
      </c>
      <c r="H59" s="163"/>
      <c r="I59" s="93"/>
      <c r="J59" s="94"/>
      <c r="K59" s="95"/>
    </row>
    <row r="60" spans="1:11" s="89" customFormat="1" ht="15" customHeight="1">
      <c r="A60" s="174" t="s">
        <v>379</v>
      </c>
      <c r="B60" s="159" t="s">
        <v>376</v>
      </c>
      <c r="C60" s="160" t="s">
        <v>69</v>
      </c>
      <c r="D60" s="160" t="s">
        <v>280</v>
      </c>
      <c r="E60" s="161">
        <f>'КВФО 2'!E60+'КВФО 4'!E60+'КВФО 5'!E60</f>
        <v>42000</v>
      </c>
      <c r="F60" s="162">
        <f>'КВФО 2'!F60+'КВФО 4'!F60+'КВФО 5'!F60</f>
        <v>42000</v>
      </c>
      <c r="G60" s="162">
        <f>'КВФО 2'!G60+'КВФО 4'!G60+'КВФО 5'!G60</f>
        <v>42000</v>
      </c>
      <c r="H60" s="163"/>
      <c r="I60" s="93"/>
      <c r="J60" s="94"/>
      <c r="K60" s="95"/>
    </row>
    <row r="61" spans="1:11" s="129" customFormat="1" ht="15" customHeight="1">
      <c r="A61" s="171" t="s">
        <v>70</v>
      </c>
      <c r="B61" s="165" t="s">
        <v>71</v>
      </c>
      <c r="C61" s="166" t="s">
        <v>72</v>
      </c>
      <c r="D61" s="166" t="s">
        <v>281</v>
      </c>
      <c r="E61" s="167">
        <f>'КВФО 2'!E61+'КВФО 4'!E61+'КВФО 5'!E61</f>
        <v>10000</v>
      </c>
      <c r="F61" s="168">
        <f>'КВФО 2'!F61+'КВФО 4'!F61+'КВФО 5'!F61</f>
        <v>10000</v>
      </c>
      <c r="G61" s="168">
        <f>'КВФО 2'!G61+'КВФО 4'!G61+'КВФО 5'!G61</f>
        <v>10000</v>
      </c>
      <c r="H61" s="169"/>
      <c r="I61" s="101"/>
      <c r="J61" s="99"/>
      <c r="K61" s="102"/>
    </row>
    <row r="62" spans="1:11" s="129" customFormat="1" ht="17.25" customHeight="1">
      <c r="A62" s="171" t="s">
        <v>263</v>
      </c>
      <c r="B62" s="165" t="s">
        <v>342</v>
      </c>
      <c r="C62" s="166" t="s">
        <v>72</v>
      </c>
      <c r="D62" s="166" t="s">
        <v>267</v>
      </c>
      <c r="E62" s="167">
        <f>'КВФО 2'!E62+'КВФО 4'!E62+'КВФО 5'!E62</f>
        <v>15000</v>
      </c>
      <c r="F62" s="168">
        <f>'КВФО 2'!F62+'КВФО 4'!F62+'КВФО 5'!F62</f>
        <v>15000</v>
      </c>
      <c r="G62" s="168">
        <f>'КВФО 2'!G62+'КВФО 4'!G62+'КВФО 5'!G62</f>
        <v>15000</v>
      </c>
      <c r="H62" s="169"/>
      <c r="I62" s="101"/>
      <c r="J62" s="99"/>
      <c r="K62" s="102"/>
    </row>
    <row r="63" spans="1:11" s="129" customFormat="1" ht="17.25" customHeight="1">
      <c r="A63" s="171" t="s">
        <v>379</v>
      </c>
      <c r="B63" s="165" t="s">
        <v>343</v>
      </c>
      <c r="C63" s="166" t="s">
        <v>72</v>
      </c>
      <c r="D63" s="166" t="s">
        <v>280</v>
      </c>
      <c r="E63" s="167">
        <f>'КВФО 2'!E63+'КВФО 4'!E63+'КВФО 5'!E63</f>
        <v>0</v>
      </c>
      <c r="F63" s="168">
        <f>'КВФО 2'!F63+'КВФО 4'!F63+'КВФО 5'!F63</f>
        <v>0</v>
      </c>
      <c r="G63" s="168">
        <f>'КВФО 2'!G63+'КВФО 4'!G63+'КВФО 5'!G63</f>
        <v>0</v>
      </c>
      <c r="H63" s="169"/>
      <c r="I63" s="101"/>
      <c r="J63" s="99"/>
      <c r="K63" s="102"/>
    </row>
    <row r="64" spans="1:11" s="264" customFormat="1" ht="33.75" customHeight="1">
      <c r="A64" s="258" t="s">
        <v>73</v>
      </c>
      <c r="B64" s="259" t="s">
        <v>74</v>
      </c>
      <c r="C64" s="260" t="s">
        <v>75</v>
      </c>
      <c r="D64" s="260"/>
      <c r="E64" s="361">
        <f>'КВФО 2'!E64+'КВФО 4'!E64+'КВФО 5'!E64</f>
        <v>0</v>
      </c>
      <c r="F64" s="362">
        <f>'КВФО 2'!F64+'КВФО 4'!F64+'КВФО 5'!F64</f>
        <v>0</v>
      </c>
      <c r="G64" s="362">
        <f>'КВФО 2'!G64+'КВФО 4'!G64+'КВФО 5'!G64</f>
        <v>0</v>
      </c>
      <c r="H64" s="363"/>
      <c r="I64" s="261"/>
      <c r="J64" s="262"/>
      <c r="K64" s="263"/>
    </row>
    <row r="65" spans="1:11" s="243" customFormat="1" ht="30" customHeight="1">
      <c r="A65" s="234" t="s">
        <v>76</v>
      </c>
      <c r="B65" s="235" t="s">
        <v>77</v>
      </c>
      <c r="C65" s="236" t="s">
        <v>78</v>
      </c>
      <c r="D65" s="236"/>
      <c r="E65" s="237">
        <f>'КВФО 2'!E65+'КВФО 4'!E65+'КВФО 5'!E65</f>
        <v>3489550</v>
      </c>
      <c r="F65" s="238">
        <f>'КВФО 2'!F65+'КВФО 4'!F65+'КВФО 5'!F65</f>
        <v>3489542</v>
      </c>
      <c r="G65" s="238">
        <f>'КВФО 2'!G65+'КВФО 4'!G65+'КВФО 5'!G65</f>
        <v>3489544</v>
      </c>
      <c r="H65" s="239"/>
      <c r="I65" s="240"/>
      <c r="J65" s="241"/>
      <c r="K65" s="242"/>
    </row>
    <row r="66" spans="1:11" s="89" customFormat="1" ht="22.5" customHeight="1">
      <c r="A66" s="174" t="s">
        <v>79</v>
      </c>
      <c r="B66" s="159" t="s">
        <v>80</v>
      </c>
      <c r="C66" s="160" t="s">
        <v>78</v>
      </c>
      <c r="D66" s="160" t="s">
        <v>260</v>
      </c>
      <c r="E66" s="161">
        <f>'КВФО 2'!E66+'КВФО 4'!E66+'КВФО 5'!E66</f>
        <v>3489550</v>
      </c>
      <c r="F66" s="162">
        <f>'КВФО 2'!F66+'КВФО 4'!F66+'КВФО 5'!F66</f>
        <v>3489542</v>
      </c>
      <c r="G66" s="162">
        <f>'КВФО 2'!G66+'КВФО 4'!G66+'КВФО 5'!G66</f>
        <v>3489544</v>
      </c>
      <c r="H66" s="163"/>
      <c r="I66" s="93"/>
      <c r="J66" s="94"/>
      <c r="K66" s="95"/>
    </row>
    <row r="67" spans="1:11" s="89" customFormat="1" ht="16.5" customHeight="1">
      <c r="A67" s="181" t="s">
        <v>81</v>
      </c>
      <c r="B67" s="170" t="s">
        <v>82</v>
      </c>
      <c r="C67" s="160" t="s">
        <v>78</v>
      </c>
      <c r="D67" s="223" t="s">
        <v>260</v>
      </c>
      <c r="E67" s="161">
        <f>'КВФО 2'!E67+'КВФО 4'!E67+'КВФО 5'!E67</f>
        <v>0</v>
      </c>
      <c r="F67" s="162">
        <f>'КВФО 2'!F67+'КВФО 4'!F67+'КВФО 5'!F67</f>
        <v>0</v>
      </c>
      <c r="G67" s="162">
        <f>'КВФО 2'!G67+'КВФО 4'!G67+'КВФО 5'!G67</f>
        <v>0</v>
      </c>
      <c r="H67" s="163"/>
      <c r="I67" s="93"/>
      <c r="J67" s="94"/>
      <c r="K67" s="95"/>
    </row>
    <row r="68" spans="1:11" s="89" customFormat="1" ht="23.25" customHeight="1" hidden="1">
      <c r="A68" s="181" t="s">
        <v>83</v>
      </c>
      <c r="B68" s="153" t="s">
        <v>84</v>
      </c>
      <c r="C68" s="154" t="s">
        <v>85</v>
      </c>
      <c r="D68" s="154"/>
      <c r="E68" s="161">
        <f>'КВФО 2'!E68+'КВФО 4'!E68+'КВФО 5'!E68</f>
        <v>0</v>
      </c>
      <c r="F68" s="162">
        <f>'КВФО 2'!F68+'КВФО 4'!F68+'КВФО 5'!F68</f>
        <v>0</v>
      </c>
      <c r="G68" s="162">
        <f>'КВФО 2'!G68+'КВФО 4'!G68+'КВФО 5'!G68</f>
        <v>0</v>
      </c>
      <c r="H68" s="163"/>
      <c r="I68" s="93"/>
      <c r="J68" s="94"/>
      <c r="K68" s="95"/>
    </row>
    <row r="69" spans="1:11" s="89" customFormat="1" ht="24" customHeight="1" hidden="1">
      <c r="A69" s="174" t="s">
        <v>86</v>
      </c>
      <c r="B69" s="159" t="s">
        <v>87</v>
      </c>
      <c r="C69" s="160" t="s">
        <v>88</v>
      </c>
      <c r="D69" s="160"/>
      <c r="E69" s="161">
        <f>'КВФО 2'!E69+'КВФО 4'!E69+'КВФО 5'!E69</f>
        <v>0</v>
      </c>
      <c r="F69" s="162">
        <f>'КВФО 2'!F69+'КВФО 4'!F69+'КВФО 5'!F69</f>
        <v>0</v>
      </c>
      <c r="G69" s="162">
        <f>'КВФО 2'!G69+'КВФО 4'!G69+'КВФО 5'!G69</f>
        <v>0</v>
      </c>
      <c r="H69" s="163"/>
      <c r="I69" s="93"/>
      <c r="J69" s="94"/>
      <c r="K69" s="95"/>
    </row>
    <row r="70" spans="1:11" s="89" customFormat="1" ht="21" customHeight="1" hidden="1">
      <c r="A70" s="174" t="s">
        <v>89</v>
      </c>
      <c r="B70" s="159" t="s">
        <v>90</v>
      </c>
      <c r="C70" s="160" t="s">
        <v>91</v>
      </c>
      <c r="D70" s="160"/>
      <c r="E70" s="161">
        <f>'КВФО 2'!E70+'КВФО 4'!E70+'КВФО 5'!E70</f>
        <v>0</v>
      </c>
      <c r="F70" s="162">
        <f>'КВФО 2'!F70+'КВФО 4'!F70+'КВФО 5'!F70</f>
        <v>0</v>
      </c>
      <c r="G70" s="162">
        <f>'КВФО 2'!G70+'КВФО 4'!G70+'КВФО 5'!G70</f>
        <v>0</v>
      </c>
      <c r="H70" s="163"/>
      <c r="I70" s="93"/>
      <c r="J70" s="94"/>
      <c r="K70" s="95"/>
    </row>
    <row r="71" spans="1:11" s="89" customFormat="1" ht="21.75" customHeight="1" hidden="1">
      <c r="A71" s="174" t="s">
        <v>92</v>
      </c>
      <c r="B71" s="159" t="s">
        <v>93</v>
      </c>
      <c r="C71" s="160" t="s">
        <v>91</v>
      </c>
      <c r="D71" s="160"/>
      <c r="E71" s="161">
        <f>'КВФО 2'!E71+'КВФО 4'!E71+'КВФО 5'!E71</f>
        <v>0</v>
      </c>
      <c r="F71" s="162">
        <f>'КВФО 2'!F71+'КВФО 4'!F71+'КВФО 5'!F71</f>
        <v>0</v>
      </c>
      <c r="G71" s="162">
        <f>'КВФО 2'!G71+'КВФО 4'!G71+'КВФО 5'!G71</f>
        <v>0</v>
      </c>
      <c r="H71" s="163"/>
      <c r="I71" s="93"/>
      <c r="J71" s="94"/>
      <c r="K71" s="95"/>
    </row>
    <row r="72" spans="1:11" s="89" customFormat="1" ht="10.5" customHeight="1" hidden="1">
      <c r="A72" s="174" t="s">
        <v>94</v>
      </c>
      <c r="B72" s="159" t="s">
        <v>95</v>
      </c>
      <c r="C72" s="160" t="s">
        <v>91</v>
      </c>
      <c r="D72" s="160"/>
      <c r="E72" s="161">
        <f>'КВФО 2'!E72+'КВФО 4'!E72+'КВФО 5'!E72</f>
        <v>0</v>
      </c>
      <c r="F72" s="162">
        <f>'КВФО 2'!F72+'КВФО 4'!F72+'КВФО 5'!F72</f>
        <v>0</v>
      </c>
      <c r="G72" s="162">
        <f>'КВФО 2'!G72+'КВФО 4'!G72+'КВФО 5'!G72</f>
        <v>0</v>
      </c>
      <c r="H72" s="163"/>
      <c r="I72" s="93"/>
      <c r="J72" s="94"/>
      <c r="K72" s="95"/>
    </row>
    <row r="73" spans="1:11" s="89" customFormat="1" ht="10.5" customHeight="1" hidden="1">
      <c r="A73" s="174" t="s">
        <v>96</v>
      </c>
      <c r="B73" s="159" t="s">
        <v>97</v>
      </c>
      <c r="C73" s="160" t="s">
        <v>98</v>
      </c>
      <c r="D73" s="160"/>
      <c r="E73" s="161">
        <f>'КВФО 2'!E73+'КВФО 4'!E73+'КВФО 5'!E73</f>
        <v>0</v>
      </c>
      <c r="F73" s="162">
        <f>'КВФО 2'!F73+'КВФО 4'!F73+'КВФО 5'!F73</f>
        <v>0</v>
      </c>
      <c r="G73" s="162">
        <f>'КВФО 2'!G73+'КВФО 4'!G73+'КВФО 5'!G73</f>
        <v>0</v>
      </c>
      <c r="H73" s="163"/>
      <c r="I73" s="93"/>
      <c r="J73" s="94"/>
      <c r="K73" s="95"/>
    </row>
    <row r="74" spans="1:11" s="89" customFormat="1" ht="21.75" customHeight="1" hidden="1">
      <c r="A74" s="174" t="s">
        <v>99</v>
      </c>
      <c r="B74" s="159" t="s">
        <v>100</v>
      </c>
      <c r="C74" s="160" t="s">
        <v>101</v>
      </c>
      <c r="D74" s="160"/>
      <c r="E74" s="161">
        <f>'КВФО 2'!E74+'КВФО 4'!E74+'КВФО 5'!E74</f>
        <v>0</v>
      </c>
      <c r="F74" s="162">
        <f>'КВФО 2'!F74+'КВФО 4'!F74+'КВФО 5'!F74</f>
        <v>0</v>
      </c>
      <c r="G74" s="162">
        <f>'КВФО 2'!G74+'КВФО 4'!G74+'КВФО 5'!G74</f>
        <v>0</v>
      </c>
      <c r="H74" s="163"/>
      <c r="I74" s="93"/>
      <c r="J74" s="94"/>
      <c r="K74" s="95"/>
    </row>
    <row r="75" spans="1:11" s="89" customFormat="1" ht="33.75" customHeight="1" hidden="1">
      <c r="A75" s="174" t="s">
        <v>102</v>
      </c>
      <c r="B75" s="159" t="s">
        <v>103</v>
      </c>
      <c r="C75" s="160" t="s">
        <v>104</v>
      </c>
      <c r="D75" s="160"/>
      <c r="E75" s="161">
        <f>'КВФО 2'!E75+'КВФО 4'!E75+'КВФО 5'!E75</f>
        <v>0</v>
      </c>
      <c r="F75" s="162">
        <f>'КВФО 2'!F75+'КВФО 4'!F75+'КВФО 5'!F75</f>
        <v>0</v>
      </c>
      <c r="G75" s="162">
        <f>'КВФО 2'!G75+'КВФО 4'!G75+'КВФО 5'!G75</f>
        <v>0</v>
      </c>
      <c r="H75" s="163"/>
      <c r="I75" s="93"/>
      <c r="J75" s="94"/>
      <c r="K75" s="95"/>
    </row>
    <row r="76" spans="1:11" s="243" customFormat="1" ht="29.25" customHeight="1">
      <c r="A76" s="234" t="s">
        <v>105</v>
      </c>
      <c r="B76" s="235" t="s">
        <v>106</v>
      </c>
      <c r="C76" s="236" t="s">
        <v>107</v>
      </c>
      <c r="D76" s="236" t="s">
        <v>282</v>
      </c>
      <c r="E76" s="237">
        <f>'КВФО 2'!E76+'КВФО 4'!E76+'КВФО 5'!E76</f>
        <v>0</v>
      </c>
      <c r="F76" s="238">
        <f>'КВФО 2'!F76+'КВФО 4'!F76+'КВФО 5'!F76</f>
        <v>0</v>
      </c>
      <c r="G76" s="238">
        <f>'КВФО 2'!G76+'КВФО 4'!G76+'КВФО 5'!G76</f>
        <v>0</v>
      </c>
      <c r="H76" s="239"/>
      <c r="I76" s="240"/>
      <c r="J76" s="241"/>
      <c r="K76" s="242"/>
    </row>
    <row r="77" spans="1:11" s="264" customFormat="1" ht="33.75" customHeight="1" hidden="1">
      <c r="A77" s="258" t="s">
        <v>108</v>
      </c>
      <c r="B77" s="259" t="s">
        <v>109</v>
      </c>
      <c r="C77" s="260" t="s">
        <v>110</v>
      </c>
      <c r="D77" s="260"/>
      <c r="E77" s="237">
        <f>'КВФО 2'!E77+'КВФО 4'!E77+'КВФО 5'!E77</f>
        <v>0</v>
      </c>
      <c r="F77" s="238">
        <f>'КВФО 2'!F77+'КВФО 4'!F77+'КВФО 5'!F77</f>
        <v>0</v>
      </c>
      <c r="G77" s="238">
        <f>'КВФО 2'!G77+'КВФО 4'!G77+'КВФО 5'!G77</f>
        <v>0</v>
      </c>
      <c r="H77" s="239"/>
      <c r="I77" s="261"/>
      <c r="J77" s="262"/>
      <c r="K77" s="263"/>
    </row>
    <row r="78" spans="1:11" s="264" customFormat="1" ht="10.5" customHeight="1" hidden="1">
      <c r="A78" s="258" t="s">
        <v>111</v>
      </c>
      <c r="B78" s="259" t="s">
        <v>112</v>
      </c>
      <c r="C78" s="260" t="s">
        <v>113</v>
      </c>
      <c r="D78" s="260"/>
      <c r="E78" s="237">
        <f>'КВФО 2'!E78+'КВФО 4'!E78+'КВФО 5'!E78</f>
        <v>0</v>
      </c>
      <c r="F78" s="238">
        <f>'КВФО 2'!F78+'КВФО 4'!F78+'КВФО 5'!F78</f>
        <v>0</v>
      </c>
      <c r="G78" s="238">
        <f>'КВФО 2'!G78+'КВФО 4'!G78+'КВФО 5'!G78</f>
        <v>0</v>
      </c>
      <c r="H78" s="239"/>
      <c r="I78" s="261"/>
      <c r="J78" s="262"/>
      <c r="K78" s="263"/>
    </row>
    <row r="79" spans="1:11" s="243" customFormat="1" ht="24.75" customHeight="1">
      <c r="A79" s="234" t="s">
        <v>114</v>
      </c>
      <c r="B79" s="235" t="s">
        <v>115</v>
      </c>
      <c r="C79" s="236" t="s">
        <v>116</v>
      </c>
      <c r="D79" s="236"/>
      <c r="E79" s="237">
        <f>E80+E82</f>
        <v>233260</v>
      </c>
      <c r="F79" s="238">
        <f>'КВФО 2'!F79+'КВФО 4'!F79+'КВФО 5'!F79</f>
        <v>233260</v>
      </c>
      <c r="G79" s="238">
        <f>'КВФО 2'!G79+'КВФО 4'!G79+'КВФО 5'!G79</f>
        <v>233260</v>
      </c>
      <c r="H79" s="239"/>
      <c r="I79" s="240"/>
      <c r="J79" s="241"/>
      <c r="K79" s="242"/>
    </row>
    <row r="80" spans="1:11" s="89" customFormat="1" ht="25.5" customHeight="1">
      <c r="A80" s="174" t="s">
        <v>117</v>
      </c>
      <c r="B80" s="159" t="s">
        <v>118</v>
      </c>
      <c r="C80" s="160" t="s">
        <v>119</v>
      </c>
      <c r="D80" s="160" t="s">
        <v>282</v>
      </c>
      <c r="E80" s="161">
        <f>'КВФО 2'!E80+'КВФО 4'!E80+'КВФО 5'!E80</f>
        <v>227960</v>
      </c>
      <c r="F80" s="162">
        <f>'КВФО 2'!F80+'КВФО 4'!F80+'КВФО 5'!F80</f>
        <v>227960</v>
      </c>
      <c r="G80" s="162">
        <f>'КВФО 2'!G80+'КВФО 4'!G80+'КВФО 5'!G80</f>
        <v>227960</v>
      </c>
      <c r="H80" s="163"/>
      <c r="I80" s="93"/>
      <c r="J80" s="94"/>
      <c r="K80" s="95"/>
    </row>
    <row r="81" spans="1:11" s="89" customFormat="1" ht="25.5" customHeight="1">
      <c r="A81" s="174" t="s">
        <v>120</v>
      </c>
      <c r="B81" s="159" t="s">
        <v>121</v>
      </c>
      <c r="C81" s="160" t="s">
        <v>122</v>
      </c>
      <c r="D81" s="160" t="s">
        <v>282</v>
      </c>
      <c r="E81" s="161">
        <f>'КВФО 2'!E81+'КВФО 4'!E81+'КВФО 5'!E81</f>
        <v>0</v>
      </c>
      <c r="F81" s="162">
        <f>'КВФО 2'!F81+'КВФО 4'!F81+'КВФО 5'!F81</f>
        <v>0</v>
      </c>
      <c r="G81" s="162">
        <f>'КВФО 2'!G81+'КВФО 4'!G81+'КВФО 5'!G81</f>
        <v>0</v>
      </c>
      <c r="H81" s="163"/>
      <c r="I81" s="93"/>
      <c r="J81" s="94"/>
      <c r="K81" s="95"/>
    </row>
    <row r="82" spans="1:11" s="89" customFormat="1" ht="18.75" customHeight="1">
      <c r="A82" s="174" t="s">
        <v>123</v>
      </c>
      <c r="B82" s="159" t="s">
        <v>124</v>
      </c>
      <c r="C82" s="160" t="s">
        <v>125</v>
      </c>
      <c r="D82" s="160" t="s">
        <v>282</v>
      </c>
      <c r="E82" s="161">
        <f>'КВФО 2'!E82+'КВФО 4'!E82+'КВФО 5'!E82</f>
        <v>5300</v>
      </c>
      <c r="F82" s="162">
        <f>'КВФО 2'!F82+'КВФО 4'!F82+'КВФО 5'!F82</f>
        <v>5300</v>
      </c>
      <c r="G82" s="162">
        <f>'КВФО 2'!G82+'КВФО 4'!G82+'КВФО 5'!G82</f>
        <v>5300</v>
      </c>
      <c r="H82" s="163"/>
      <c r="I82" s="93"/>
      <c r="J82" s="94"/>
      <c r="K82" s="95"/>
    </row>
    <row r="83" spans="1:11" s="89" customFormat="1" ht="9.75" customHeight="1" hidden="1">
      <c r="A83" s="174" t="s">
        <v>126</v>
      </c>
      <c r="B83" s="159" t="s">
        <v>127</v>
      </c>
      <c r="C83" s="160" t="s">
        <v>30</v>
      </c>
      <c r="D83" s="160"/>
      <c r="E83" s="161">
        <f>'КВФО 2'!E83+'КВФО 4'!E83+'КВФО 5'!E83</f>
        <v>0</v>
      </c>
      <c r="F83" s="162">
        <f>'КВФО 2'!F83+'КВФО 4'!F83+'КВФО 5'!F83</f>
        <v>0</v>
      </c>
      <c r="G83" s="162">
        <f>'КВФО 2'!G83+'КВФО 4'!G83+'КВФО 5'!G83</f>
        <v>0</v>
      </c>
      <c r="H83" s="163"/>
      <c r="I83" s="93"/>
      <c r="J83" s="94"/>
      <c r="K83" s="95"/>
    </row>
    <row r="84" spans="1:11" s="89" customFormat="1" ht="21.75" customHeight="1" hidden="1">
      <c r="A84" s="174" t="s">
        <v>128</v>
      </c>
      <c r="B84" s="159" t="s">
        <v>129</v>
      </c>
      <c r="C84" s="160" t="s">
        <v>130</v>
      </c>
      <c r="D84" s="160"/>
      <c r="E84" s="161">
        <f>'КВФО 2'!E84+'КВФО 4'!E84+'КВФО 5'!E84</f>
        <v>0</v>
      </c>
      <c r="F84" s="162">
        <f>'КВФО 2'!F84+'КВФО 4'!F84+'КВФО 5'!F84</f>
        <v>0</v>
      </c>
      <c r="G84" s="162">
        <f>'КВФО 2'!G84+'КВФО 4'!G84+'КВФО 5'!G84</f>
        <v>0</v>
      </c>
      <c r="H84" s="163"/>
      <c r="I84" s="93"/>
      <c r="J84" s="94"/>
      <c r="K84" s="95"/>
    </row>
    <row r="85" spans="1:11" s="89" customFormat="1" ht="10.5" customHeight="1" hidden="1">
      <c r="A85" s="174" t="s">
        <v>131</v>
      </c>
      <c r="B85" s="159" t="s">
        <v>132</v>
      </c>
      <c r="C85" s="160" t="s">
        <v>133</v>
      </c>
      <c r="D85" s="160"/>
      <c r="E85" s="161">
        <f>'КВФО 2'!E85+'КВФО 4'!E85+'КВФО 5'!E85</f>
        <v>0</v>
      </c>
      <c r="F85" s="162">
        <f>'КВФО 2'!F85+'КВФО 4'!F85+'КВФО 5'!F85</f>
        <v>0</v>
      </c>
      <c r="G85" s="162">
        <f>'КВФО 2'!G85+'КВФО 4'!G85+'КВФО 5'!G85</f>
        <v>0</v>
      </c>
      <c r="H85" s="163"/>
      <c r="I85" s="93"/>
      <c r="J85" s="94"/>
      <c r="K85" s="95"/>
    </row>
    <row r="86" spans="1:11" s="89" customFormat="1" ht="21.75" customHeight="1" hidden="1">
      <c r="A86" s="174" t="s">
        <v>134</v>
      </c>
      <c r="B86" s="159" t="s">
        <v>135</v>
      </c>
      <c r="C86" s="160" t="s">
        <v>136</v>
      </c>
      <c r="D86" s="160"/>
      <c r="E86" s="161">
        <f>'КВФО 2'!E86+'КВФО 4'!E86+'КВФО 5'!E86</f>
        <v>0</v>
      </c>
      <c r="F86" s="162">
        <f>'КВФО 2'!F86+'КВФО 4'!F86+'КВФО 5'!F86</f>
        <v>0</v>
      </c>
      <c r="G86" s="162">
        <f>'КВФО 2'!G86+'КВФО 4'!G86+'КВФО 5'!G86</f>
        <v>0</v>
      </c>
      <c r="H86" s="163"/>
      <c r="I86" s="93"/>
      <c r="J86" s="94"/>
      <c r="K86" s="95"/>
    </row>
    <row r="87" spans="1:11" s="89" customFormat="1" ht="10.5" customHeight="1" hidden="1">
      <c r="A87" s="174" t="s">
        <v>137</v>
      </c>
      <c r="B87" s="159" t="s">
        <v>138</v>
      </c>
      <c r="C87" s="160" t="s">
        <v>30</v>
      </c>
      <c r="D87" s="160"/>
      <c r="E87" s="161">
        <f>'КВФО 2'!E87+'КВФО 4'!E87+'КВФО 5'!E87</f>
        <v>0</v>
      </c>
      <c r="F87" s="162">
        <f>'КВФО 2'!F87+'КВФО 4'!F87+'КВФО 5'!F87</f>
        <v>0</v>
      </c>
      <c r="G87" s="162">
        <f>'КВФО 2'!G87+'КВФО 4'!G87+'КВФО 5'!G87</f>
        <v>0</v>
      </c>
      <c r="H87" s="163"/>
      <c r="I87" s="93"/>
      <c r="J87" s="94"/>
      <c r="K87" s="95"/>
    </row>
    <row r="88" spans="1:11" s="89" customFormat="1" ht="21.75" customHeight="1" hidden="1">
      <c r="A88" s="174" t="s">
        <v>139</v>
      </c>
      <c r="B88" s="159" t="s">
        <v>140</v>
      </c>
      <c r="C88" s="160" t="s">
        <v>141</v>
      </c>
      <c r="D88" s="160"/>
      <c r="E88" s="161">
        <f>'КВФО 2'!E88+'КВФО 4'!E88+'КВФО 5'!E88</f>
        <v>0</v>
      </c>
      <c r="F88" s="162">
        <f>'КВФО 2'!F88+'КВФО 4'!F88+'КВФО 5'!F88</f>
        <v>0</v>
      </c>
      <c r="G88" s="162">
        <f>'КВФО 2'!G88+'КВФО 4'!G88+'КВФО 5'!G88</f>
        <v>0</v>
      </c>
      <c r="H88" s="163"/>
      <c r="I88" s="93"/>
      <c r="J88" s="94"/>
      <c r="K88" s="95"/>
    </row>
    <row r="89" spans="1:11" s="89" customFormat="1" ht="21.75" customHeight="1">
      <c r="A89" s="392"/>
      <c r="B89" s="393" t="s">
        <v>138</v>
      </c>
      <c r="C89" s="394" t="s">
        <v>414</v>
      </c>
      <c r="D89" s="394"/>
      <c r="E89" s="397">
        <f>E90</f>
        <v>14038.09</v>
      </c>
      <c r="F89" s="395"/>
      <c r="G89" s="395"/>
      <c r="H89" s="396"/>
      <c r="I89" s="93"/>
      <c r="J89" s="94"/>
      <c r="K89" s="95"/>
    </row>
    <row r="90" spans="1:11" s="89" customFormat="1" ht="21.75" customHeight="1">
      <c r="A90" s="174" t="s">
        <v>139</v>
      </c>
      <c r="B90" s="159" t="s">
        <v>140</v>
      </c>
      <c r="C90" s="160" t="s">
        <v>141</v>
      </c>
      <c r="D90" s="160" t="s">
        <v>282</v>
      </c>
      <c r="E90" s="161">
        <v>14038.09</v>
      </c>
      <c r="F90" s="162"/>
      <c r="G90" s="162"/>
      <c r="H90" s="163"/>
      <c r="I90" s="93"/>
      <c r="J90" s="94"/>
      <c r="K90" s="95"/>
    </row>
    <row r="91" spans="1:11" s="243" customFormat="1" ht="22.5" customHeight="1">
      <c r="A91" s="234" t="s">
        <v>354</v>
      </c>
      <c r="B91" s="235" t="s">
        <v>142</v>
      </c>
      <c r="C91" s="236" t="s">
        <v>30</v>
      </c>
      <c r="D91" s="236" t="s">
        <v>30</v>
      </c>
      <c r="E91" s="237">
        <f>'КВФО 2'!E89+'КВФО 4'!E91+'КВФО 5'!E89</f>
        <v>6438277.789999999</v>
      </c>
      <c r="F91" s="238">
        <f>'КВФО 2'!F89+'КВФО 4'!F91+'КВФО 5'!F89</f>
        <v>6286253.2</v>
      </c>
      <c r="G91" s="238">
        <f>'КВФО 2'!G89+'КВФО 4'!G91+'КВФО 5'!G89</f>
        <v>6286253.2</v>
      </c>
      <c r="H91" s="239"/>
      <c r="I91" s="240"/>
      <c r="J91" s="241"/>
      <c r="K91" s="242"/>
    </row>
    <row r="92" spans="1:11" s="129" customFormat="1" ht="26.25" customHeight="1">
      <c r="A92" s="164" t="s">
        <v>143</v>
      </c>
      <c r="B92" s="165" t="s">
        <v>144</v>
      </c>
      <c r="C92" s="166" t="s">
        <v>145</v>
      </c>
      <c r="D92" s="166"/>
      <c r="E92" s="167">
        <f>'КВФО 2'!E90+'КВФО 4'!E92+'КВФО 5'!E90</f>
        <v>0</v>
      </c>
      <c r="F92" s="168">
        <f>'КВФО 2'!F90+'КВФО 4'!F92+'КВФО 5'!F90</f>
        <v>0</v>
      </c>
      <c r="G92" s="168">
        <f>'КВФО 2'!G90+'КВФО 4'!G92+'КВФО 5'!G90</f>
        <v>0</v>
      </c>
      <c r="H92" s="169"/>
      <c r="I92" s="101"/>
      <c r="J92" s="99"/>
      <c r="K92" s="102"/>
    </row>
    <row r="93" spans="1:11" s="129" customFormat="1" ht="15" customHeight="1">
      <c r="A93" s="164" t="s">
        <v>146</v>
      </c>
      <c r="B93" s="265" t="s">
        <v>147</v>
      </c>
      <c r="C93" s="166" t="s">
        <v>148</v>
      </c>
      <c r="D93" s="166"/>
      <c r="E93" s="167">
        <f>'КВФО 2'!E91+'КВФО 4'!E93+'КВФО 5'!E91</f>
        <v>0</v>
      </c>
      <c r="F93" s="168">
        <f>'КВФО 2'!F91+'КВФО 4'!F93+'КВФО 5'!F91</f>
        <v>0</v>
      </c>
      <c r="G93" s="168">
        <f>'КВФО 2'!G91+'КВФО 4'!G93+'КВФО 5'!G91</f>
        <v>0</v>
      </c>
      <c r="H93" s="169"/>
      <c r="I93" s="101"/>
      <c r="J93" s="99"/>
      <c r="K93" s="102"/>
    </row>
    <row r="94" spans="1:11" s="129" customFormat="1" ht="27.75" customHeight="1">
      <c r="A94" s="164" t="s">
        <v>149</v>
      </c>
      <c r="B94" s="172" t="s">
        <v>150</v>
      </c>
      <c r="C94" s="173" t="s">
        <v>151</v>
      </c>
      <c r="D94" s="173"/>
      <c r="E94" s="167">
        <f>'КВФО 2'!E92+'КВФО 4'!E94+'КВФО 5'!E92</f>
        <v>0</v>
      </c>
      <c r="F94" s="168">
        <f>'КВФО 2'!F92+'КВФО 4'!F94+'КВФО 5'!F92</f>
        <v>0</v>
      </c>
      <c r="G94" s="168">
        <f>'КВФО 2'!G92+'КВФО 4'!G94+'КВФО 5'!G92</f>
        <v>0</v>
      </c>
      <c r="H94" s="169"/>
      <c r="I94" s="101"/>
      <c r="J94" s="99"/>
      <c r="K94" s="102"/>
    </row>
    <row r="95" spans="1:11" s="129" customFormat="1" ht="18" customHeight="1">
      <c r="A95" s="171" t="s">
        <v>152</v>
      </c>
      <c r="B95" s="172" t="s">
        <v>153</v>
      </c>
      <c r="C95" s="173" t="s">
        <v>154</v>
      </c>
      <c r="D95" s="173"/>
      <c r="E95" s="167">
        <f>'КВФО 2'!E93+'КВФО 4'!E95+'КВФО 5'!E93</f>
        <v>6438277.789999999</v>
      </c>
      <c r="F95" s="168">
        <f>'КВФО 2'!F93+'КВФО 4'!F95+'КВФО 5'!F93</f>
        <v>6286253.2</v>
      </c>
      <c r="G95" s="168">
        <f>'КВФО 2'!G93+'КВФО 4'!G95+'КВФО 5'!G93</f>
        <v>6286253.2</v>
      </c>
      <c r="H95" s="169"/>
      <c r="I95" s="101"/>
      <c r="J95" s="99"/>
      <c r="K95" s="102"/>
    </row>
    <row r="96" spans="1:11" s="89" customFormat="1" ht="12.75" customHeight="1">
      <c r="A96" s="181" t="s">
        <v>335</v>
      </c>
      <c r="B96" s="153" t="s">
        <v>333</v>
      </c>
      <c r="C96" s="154" t="s">
        <v>154</v>
      </c>
      <c r="D96" s="154" t="s">
        <v>269</v>
      </c>
      <c r="E96" s="161">
        <f>'КВФО 2'!E94+'КВФО 4'!E96+'КВФО 5'!E94</f>
        <v>54000</v>
      </c>
      <c r="F96" s="162">
        <f>'КВФО 2'!F94+'КВФО 4'!F96+'КВФО 5'!F94</f>
        <v>54000</v>
      </c>
      <c r="G96" s="162">
        <f>'КВФО 2'!G94+'КВФО 4'!G96+'КВФО 5'!G94</f>
        <v>54000</v>
      </c>
      <c r="H96" s="163"/>
      <c r="I96" s="110"/>
      <c r="J96" s="111"/>
      <c r="K96" s="112"/>
    </row>
    <row r="97" spans="1:11" s="89" customFormat="1" ht="11.25" customHeight="1">
      <c r="A97" s="152" t="s">
        <v>284</v>
      </c>
      <c r="B97" s="153" t="s">
        <v>333</v>
      </c>
      <c r="C97" s="160" t="s">
        <v>154</v>
      </c>
      <c r="D97" s="160" t="s">
        <v>283</v>
      </c>
      <c r="E97" s="161">
        <f>'КВФО 2'!E95+'КВФО 4'!E97+'КВФО 5'!E95</f>
        <v>0</v>
      </c>
      <c r="F97" s="162">
        <f>'КВФО 2'!F95+'КВФО 4'!F97+'КВФО 5'!F95</f>
        <v>0</v>
      </c>
      <c r="G97" s="162">
        <f>'КВФО 2'!G95+'КВФО 4'!G97+'КВФО 5'!G95</f>
        <v>0</v>
      </c>
      <c r="H97" s="163"/>
      <c r="I97" s="93"/>
      <c r="J97" s="94"/>
      <c r="K97" s="95"/>
    </row>
    <row r="98" spans="1:11" s="89" customFormat="1" ht="11.25" customHeight="1">
      <c r="A98" s="152" t="s">
        <v>261</v>
      </c>
      <c r="B98" s="153" t="s">
        <v>333</v>
      </c>
      <c r="C98" s="160" t="s">
        <v>154</v>
      </c>
      <c r="D98" s="160" t="s">
        <v>265</v>
      </c>
      <c r="E98" s="161">
        <f>'КВФО 2'!E96+'КВФО 4'!E98+'КВФО 5'!E96</f>
        <v>3267900</v>
      </c>
      <c r="F98" s="162">
        <f>'КВФО 2'!F96+'КВФО 4'!F98+'КВФО 5'!F96</f>
        <v>3267900</v>
      </c>
      <c r="G98" s="162">
        <f>'КВФО 2'!G96+'КВФО 4'!G98+'КВФО 5'!G96</f>
        <v>3267900</v>
      </c>
      <c r="H98" s="163"/>
      <c r="I98" s="93"/>
      <c r="J98" s="94"/>
      <c r="K98" s="95"/>
    </row>
    <row r="99" spans="1:11" s="89" customFormat="1" ht="25.5" customHeight="1">
      <c r="A99" s="181" t="s">
        <v>286</v>
      </c>
      <c r="B99" s="153" t="s">
        <v>333</v>
      </c>
      <c r="C99" s="160" t="s">
        <v>154</v>
      </c>
      <c r="D99" s="160" t="s">
        <v>285</v>
      </c>
      <c r="E99" s="161">
        <f>'КВФО 2'!E97+'КВФО 4'!E99+'КВФО 5'!E97</f>
        <v>0</v>
      </c>
      <c r="F99" s="162">
        <f>'КВФО 2'!F97+'КВФО 4'!F99+'КВФО 5'!F97</f>
        <v>0</v>
      </c>
      <c r="G99" s="162">
        <f>'КВФО 2'!G97+'КВФО 4'!G99+'КВФО 5'!G97</f>
        <v>0</v>
      </c>
      <c r="H99" s="163"/>
      <c r="I99" s="93"/>
      <c r="J99" s="94"/>
      <c r="K99" s="95"/>
    </row>
    <row r="100" spans="1:11" s="89" customFormat="1" ht="11.25" customHeight="1">
      <c r="A100" s="181" t="s">
        <v>262</v>
      </c>
      <c r="B100" s="153" t="s">
        <v>333</v>
      </c>
      <c r="C100" s="160" t="s">
        <v>154</v>
      </c>
      <c r="D100" s="160" t="s">
        <v>266</v>
      </c>
      <c r="E100" s="161">
        <f>'КВФО 2'!E98+'КВФО 4'!E100+'КВФО 5'!E98</f>
        <v>342513.2</v>
      </c>
      <c r="F100" s="162">
        <f>'КВФО 2'!F98+'КВФО 4'!F100+'КВФО 5'!F98</f>
        <v>257113.2</v>
      </c>
      <c r="G100" s="162">
        <f>'КВФО 2'!G98+'КВФО 4'!G100+'КВФО 5'!G98</f>
        <v>257113.2</v>
      </c>
      <c r="H100" s="163"/>
      <c r="I100" s="93"/>
      <c r="J100" s="94"/>
      <c r="K100" s="95"/>
    </row>
    <row r="101" spans="1:11" s="89" customFormat="1" ht="11.25" customHeight="1">
      <c r="A101" s="181" t="s">
        <v>263</v>
      </c>
      <c r="B101" s="153" t="s">
        <v>333</v>
      </c>
      <c r="C101" s="160" t="s">
        <v>154</v>
      </c>
      <c r="D101" s="160" t="s">
        <v>267</v>
      </c>
      <c r="E101" s="161">
        <f>'КВФО 2'!E99+'КВФО 4'!E101+'КВФО 5'!E99</f>
        <v>134690.65</v>
      </c>
      <c r="F101" s="162">
        <f>'КВФО 2'!F99+'КВФО 4'!F101+'КВФО 5'!F99</f>
        <v>103100</v>
      </c>
      <c r="G101" s="162">
        <f>'КВФО 2'!G99+'КВФО 4'!G101+'КВФО 5'!G99</f>
        <v>103100</v>
      </c>
      <c r="H101" s="163"/>
      <c r="I101" s="93"/>
      <c r="J101" s="94"/>
      <c r="K101" s="95"/>
    </row>
    <row r="102" spans="1:11" s="89" customFormat="1" ht="11.25" customHeight="1">
      <c r="A102" s="181" t="s">
        <v>264</v>
      </c>
      <c r="B102" s="153" t="s">
        <v>333</v>
      </c>
      <c r="C102" s="154" t="s">
        <v>154</v>
      </c>
      <c r="D102" s="154" t="s">
        <v>268</v>
      </c>
      <c r="E102" s="161">
        <f>'КВФО 2'!E100+'КВФО 4'!E102+'КВФО 5'!E100</f>
        <v>0</v>
      </c>
      <c r="F102" s="162">
        <f>'КВФО 2'!F100+'КВФО 4'!F102+'КВФО 5'!F100</f>
        <v>0</v>
      </c>
      <c r="G102" s="162">
        <f>'КВФО 2'!G100+'КВФО 4'!G102+'КВФО 5'!G100</f>
        <v>0</v>
      </c>
      <c r="H102" s="163"/>
      <c r="I102" s="93"/>
      <c r="J102" s="94"/>
      <c r="K102" s="95"/>
    </row>
    <row r="103" spans="1:11" s="89" customFormat="1" ht="11.25" customHeight="1">
      <c r="A103" s="181" t="s">
        <v>289</v>
      </c>
      <c r="B103" s="153" t="s">
        <v>333</v>
      </c>
      <c r="C103" s="154" t="s">
        <v>154</v>
      </c>
      <c r="D103" s="154" t="s">
        <v>287</v>
      </c>
      <c r="E103" s="161">
        <f>'КВФО 2'!E101+'КВФО 4'!E103+'КВФО 5'!E101</f>
        <v>0</v>
      </c>
      <c r="F103" s="162">
        <f>'КВФО 2'!F101+'КВФО 4'!F103+'КВФО 5'!F101</f>
        <v>0</v>
      </c>
      <c r="G103" s="162">
        <f>'КВФО 2'!G101+'КВФО 4'!G103+'КВФО 5'!G101</f>
        <v>0</v>
      </c>
      <c r="H103" s="163"/>
      <c r="I103" s="93"/>
      <c r="J103" s="94"/>
      <c r="K103" s="95"/>
    </row>
    <row r="104" spans="1:11" s="89" customFormat="1" ht="11.25" customHeight="1">
      <c r="A104" s="181" t="s">
        <v>358</v>
      </c>
      <c r="B104" s="153" t="s">
        <v>333</v>
      </c>
      <c r="C104" s="160" t="s">
        <v>154</v>
      </c>
      <c r="D104" s="160" t="s">
        <v>288</v>
      </c>
      <c r="E104" s="161">
        <f>'КВФО 2'!E102+'КВФО 4'!E104+'КВФО 5'!E102</f>
        <v>700000</v>
      </c>
      <c r="F104" s="162">
        <f>'КВФО 2'!F102+'КВФО 4'!F104+'КВФО 5'!F102</f>
        <v>700000</v>
      </c>
      <c r="G104" s="162">
        <f>'КВФО 2'!G102+'КВФО 4'!G104+'КВФО 5'!G102</f>
        <v>700000</v>
      </c>
      <c r="H104" s="163"/>
      <c r="I104" s="93"/>
      <c r="J104" s="94"/>
      <c r="K104" s="95"/>
    </row>
    <row r="105" spans="1:11" s="89" customFormat="1" ht="13.5" customHeight="1">
      <c r="A105" s="181" t="s">
        <v>359</v>
      </c>
      <c r="B105" s="313" t="s">
        <v>333</v>
      </c>
      <c r="C105" s="154" t="s">
        <v>154</v>
      </c>
      <c r="D105" s="154" t="s">
        <v>107</v>
      </c>
      <c r="E105" s="161">
        <f>'КВФО 2'!E103+'КВФО 4'!E105+'КВФО 5'!E103</f>
        <v>1939173.94</v>
      </c>
      <c r="F105" s="162">
        <f>'КВФО 2'!F103+'КВФО 4'!F105+'КВФО 5'!F103</f>
        <v>1904140</v>
      </c>
      <c r="G105" s="162">
        <f>'КВФО 2'!G103+'КВФО 4'!G105+'КВФО 5'!G103</f>
        <v>1904140</v>
      </c>
      <c r="H105" s="163"/>
      <c r="I105" s="93"/>
      <c r="J105" s="94"/>
      <c r="K105" s="95"/>
    </row>
    <row r="106" spans="1:11" s="218" customFormat="1" ht="27.75" customHeight="1">
      <c r="A106" s="234" t="s">
        <v>155</v>
      </c>
      <c r="B106" s="210" t="s">
        <v>156</v>
      </c>
      <c r="C106" s="211" t="s">
        <v>157</v>
      </c>
      <c r="D106" s="211"/>
      <c r="E106" s="212">
        <f>'КВФО 2'!E104+'КВФО 4'!E106+'КВФО 5'!E104</f>
        <v>0</v>
      </c>
      <c r="F106" s="213">
        <f>'КВФО 2'!F104+'КВФО 4'!F106+'КВФО 5'!F104</f>
        <v>0</v>
      </c>
      <c r="G106" s="213">
        <f>'КВФО 2'!G104+'КВФО 4'!G106+'КВФО 5'!G104</f>
        <v>0</v>
      </c>
      <c r="H106" s="214"/>
      <c r="I106" s="215"/>
      <c r="J106" s="216"/>
      <c r="K106" s="217"/>
    </row>
    <row r="107" spans="1:11" s="89" customFormat="1" ht="24.75" customHeight="1">
      <c r="A107" s="174" t="s">
        <v>158</v>
      </c>
      <c r="B107" s="159" t="s">
        <v>159</v>
      </c>
      <c r="C107" s="160" t="s">
        <v>160</v>
      </c>
      <c r="D107" s="160"/>
      <c r="E107" s="161">
        <f>'КВФО 2'!E105+'КВФО 4'!E107+'КВФО 5'!E105</f>
        <v>0</v>
      </c>
      <c r="F107" s="162">
        <f>'КВФО 2'!F105+'КВФО 4'!F107+'КВФО 5'!F105</f>
        <v>0</v>
      </c>
      <c r="G107" s="162">
        <f>'КВФО 2'!G105+'КВФО 4'!G107+'КВФО 5'!G105</f>
        <v>0</v>
      </c>
      <c r="H107" s="163"/>
      <c r="I107" s="93"/>
      <c r="J107" s="94"/>
      <c r="K107" s="95"/>
    </row>
    <row r="108" spans="1:11" s="89" customFormat="1" ht="12" customHeight="1">
      <c r="A108" s="174" t="s">
        <v>161</v>
      </c>
      <c r="B108" s="159" t="s">
        <v>162</v>
      </c>
      <c r="C108" s="160" t="s">
        <v>163</v>
      </c>
      <c r="D108" s="160"/>
      <c r="E108" s="161">
        <f>'КВФО 2'!E106+'КВФО 4'!E108+'КВФО 5'!E106</f>
        <v>0</v>
      </c>
      <c r="F108" s="162">
        <f>'КВФО 2'!F106+'КВФО 4'!F108+'КВФО 5'!F106</f>
        <v>0</v>
      </c>
      <c r="G108" s="162">
        <f>'КВФО 2'!G106+'КВФО 4'!G108+'КВФО 5'!G106</f>
        <v>0</v>
      </c>
      <c r="H108" s="163"/>
      <c r="I108" s="93"/>
      <c r="J108" s="94"/>
      <c r="K108" s="95"/>
    </row>
    <row r="109" spans="1:11" s="257" customFormat="1" ht="12.75" customHeight="1">
      <c r="A109" s="266" t="s">
        <v>355</v>
      </c>
      <c r="B109" s="210" t="s">
        <v>164</v>
      </c>
      <c r="C109" s="211" t="s">
        <v>165</v>
      </c>
      <c r="D109" s="253"/>
      <c r="E109" s="212">
        <f>'КВФО 2'!E107+'КВФО 4'!E109+'КВФО 5'!E107</f>
        <v>0</v>
      </c>
      <c r="F109" s="213">
        <f>'КВФО 2'!F107+'КВФО 4'!F109+'КВФО 5'!F107</f>
        <v>0</v>
      </c>
      <c r="G109" s="213">
        <f>'КВФО 2'!G107+'КВФО 4'!G109+'КВФО 5'!G107</f>
        <v>0</v>
      </c>
      <c r="H109" s="214"/>
      <c r="I109" s="254"/>
      <c r="J109" s="255"/>
      <c r="K109" s="256"/>
    </row>
    <row r="110" spans="1:11" s="89" customFormat="1" ht="21" customHeight="1">
      <c r="A110" s="174" t="s">
        <v>347</v>
      </c>
      <c r="B110" s="159" t="s">
        <v>166</v>
      </c>
      <c r="C110" s="160" t="s">
        <v>390</v>
      </c>
      <c r="D110" s="160" t="s">
        <v>391</v>
      </c>
      <c r="E110" s="161">
        <f>'КВФО 2'!E108+'КВФО 4'!E110+'КВФО 5'!E108</f>
        <v>0</v>
      </c>
      <c r="F110" s="162">
        <f>'КВФО 2'!F108+'КВФО 4'!F110+'КВФО 5'!F108</f>
        <v>0</v>
      </c>
      <c r="G110" s="162">
        <f>'КВФО 2'!G108+'КВФО 4'!G110+'КВФО 5'!G108</f>
        <v>0</v>
      </c>
      <c r="H110" s="163"/>
      <c r="I110" s="93"/>
      <c r="J110" s="94"/>
      <c r="K110" s="95"/>
    </row>
    <row r="111" spans="1:11" s="89" customFormat="1" ht="12.75" customHeight="1">
      <c r="A111" s="174" t="s">
        <v>348</v>
      </c>
      <c r="B111" s="159" t="s">
        <v>167</v>
      </c>
      <c r="C111" s="160" t="s">
        <v>390</v>
      </c>
      <c r="D111" s="160" t="s">
        <v>85</v>
      </c>
      <c r="E111" s="161">
        <f>'КВФО 2'!E109+'КВФО 4'!E111+'КВФО 5'!E109</f>
        <v>0</v>
      </c>
      <c r="F111" s="162">
        <f>'КВФО 2'!F109+'КВФО 4'!F111+'КВФО 5'!F109</f>
        <v>0</v>
      </c>
      <c r="G111" s="162">
        <f>'КВФО 2'!G109+'КВФО 4'!G111+'КВФО 5'!G109</f>
        <v>0</v>
      </c>
      <c r="H111" s="163"/>
      <c r="I111" s="93"/>
      <c r="J111" s="94"/>
      <c r="K111" s="95"/>
    </row>
    <row r="112" spans="1:11" s="89" customFormat="1" ht="12.75" customHeight="1">
      <c r="A112" s="174" t="s">
        <v>349</v>
      </c>
      <c r="B112" s="159" t="s">
        <v>168</v>
      </c>
      <c r="C112" s="160" t="s">
        <v>390</v>
      </c>
      <c r="D112" s="160" t="s">
        <v>391</v>
      </c>
      <c r="E112" s="161">
        <f>'КВФО 2'!E110+'КВФО 4'!E112+'КВФО 5'!E110</f>
        <v>0</v>
      </c>
      <c r="F112" s="162">
        <f>'КВФО 2'!F110+'КВФО 4'!F112+'КВФО 5'!F110</f>
        <v>0</v>
      </c>
      <c r="G112" s="162">
        <f>'КВФО 2'!G110+'КВФО 4'!G112+'КВФО 5'!G110</f>
        <v>0</v>
      </c>
      <c r="H112" s="163"/>
      <c r="I112" s="93"/>
      <c r="J112" s="94"/>
      <c r="K112" s="95"/>
    </row>
    <row r="113" spans="1:11" s="257" customFormat="1" ht="17.25" customHeight="1">
      <c r="A113" s="266" t="s">
        <v>356</v>
      </c>
      <c r="B113" s="210" t="s">
        <v>169</v>
      </c>
      <c r="C113" s="211" t="s">
        <v>30</v>
      </c>
      <c r="D113" s="253"/>
      <c r="E113" s="212">
        <f>'КВФО 2'!E111+'КВФО 4'!E113+'КВФО 5'!E111</f>
        <v>0</v>
      </c>
      <c r="F113" s="213">
        <f>'КВФО 2'!F111+'КВФО 4'!F113+'КВФО 5'!F111</f>
        <v>0</v>
      </c>
      <c r="G113" s="213">
        <f>'КВФО 2'!G111+'КВФО 4'!G113+'КВФО 5'!G111</f>
        <v>0</v>
      </c>
      <c r="H113" s="214"/>
      <c r="I113" s="254"/>
      <c r="J113" s="255"/>
      <c r="K113" s="256"/>
    </row>
    <row r="114" spans="1:11" s="89" customFormat="1" ht="22.5" customHeight="1">
      <c r="A114" s="174" t="s">
        <v>170</v>
      </c>
      <c r="B114" s="159" t="s">
        <v>171</v>
      </c>
      <c r="C114" s="160" t="s">
        <v>172</v>
      </c>
      <c r="D114" s="160"/>
      <c r="E114" s="161">
        <f>'КВФО 2'!E112+'КВФО 4'!E114+'КВФО 5'!E112</f>
        <v>0</v>
      </c>
      <c r="F114" s="162">
        <f>'КВФО 2'!F112+'КВФО 4'!F114+'КВФО 5'!F112</f>
        <v>0</v>
      </c>
      <c r="G114" s="162">
        <f>'КВФО 2'!G112+'КВФО 4'!G114+'КВФО 5'!G112</f>
        <v>0</v>
      </c>
      <c r="H114" s="163"/>
      <c r="I114" s="93"/>
      <c r="J114" s="94"/>
      <c r="K114" s="95"/>
    </row>
    <row r="115" spans="1:11" s="89" customFormat="1" ht="0.75" customHeight="1" thickBot="1">
      <c r="A115" s="185"/>
      <c r="B115" s="183"/>
      <c r="C115" s="184"/>
      <c r="D115" s="184"/>
      <c r="E115" s="186">
        <f>'КВФО 2'!E113+'КВФО 4'!E115+'КВФО 5'!E113</f>
        <v>0</v>
      </c>
      <c r="F115" s="187">
        <f>'КВФО 2'!F113+'КВФО 4'!F115+'КВФО 5'!F113</f>
        <v>0</v>
      </c>
      <c r="G115" s="187">
        <f>'КВФО 2'!G113+'КВФО 4'!G115+'КВФО 5'!G113</f>
        <v>0</v>
      </c>
      <c r="H115" s="188"/>
      <c r="I115" s="138"/>
      <c r="J115" s="139"/>
      <c r="K115" s="140"/>
    </row>
    <row r="116" ht="3" customHeight="1" hidden="1"/>
    <row r="117" s="2" customFormat="1" ht="11.25" customHeight="1">
      <c r="A117" s="6" t="s">
        <v>233</v>
      </c>
    </row>
    <row r="118" s="2" customFormat="1" ht="11.25" customHeight="1">
      <c r="A118" s="6" t="s">
        <v>234</v>
      </c>
    </row>
    <row r="119" s="2" customFormat="1" ht="11.25" customHeight="1">
      <c r="A119" s="6" t="s">
        <v>235</v>
      </c>
    </row>
    <row r="120" s="2" customFormat="1" ht="10.5" customHeight="1">
      <c r="A120" s="6" t="s">
        <v>236</v>
      </c>
    </row>
    <row r="121" s="2" customFormat="1" ht="10.5" customHeight="1">
      <c r="A121" s="6" t="s">
        <v>237</v>
      </c>
    </row>
    <row r="122" s="2" customFormat="1" ht="10.5" customHeight="1">
      <c r="A122" s="6" t="s">
        <v>238</v>
      </c>
    </row>
    <row r="123" spans="1:8" s="2" customFormat="1" ht="19.5" customHeight="1">
      <c r="A123" s="398" t="s">
        <v>239</v>
      </c>
      <c r="B123" s="398"/>
      <c r="C123" s="398"/>
      <c r="D123" s="398"/>
      <c r="E123" s="398"/>
      <c r="F123" s="398"/>
      <c r="G123" s="398"/>
      <c r="H123" s="398"/>
    </row>
    <row r="124" s="2" customFormat="1" ht="10.5" customHeight="1">
      <c r="A124" s="6" t="s">
        <v>240</v>
      </c>
    </row>
    <row r="125" spans="1:8" s="2" customFormat="1" ht="30" customHeight="1">
      <c r="A125" s="398" t="s">
        <v>241</v>
      </c>
      <c r="B125" s="398"/>
      <c r="C125" s="398"/>
      <c r="D125" s="398"/>
      <c r="E125" s="398"/>
      <c r="F125" s="398"/>
      <c r="G125" s="398"/>
      <c r="H125" s="398"/>
    </row>
    <row r="126" spans="1:8" s="2" customFormat="1" ht="19.5" customHeight="1">
      <c r="A126" s="398" t="s">
        <v>242</v>
      </c>
      <c r="B126" s="398"/>
      <c r="C126" s="398"/>
      <c r="D126" s="398"/>
      <c r="E126" s="398"/>
      <c r="F126" s="398"/>
      <c r="G126" s="398"/>
      <c r="H126" s="398"/>
    </row>
    <row r="127" spans="1:8" s="2" customFormat="1" ht="30" customHeight="1">
      <c r="A127" s="398" t="s">
        <v>243</v>
      </c>
      <c r="B127" s="398"/>
      <c r="C127" s="398"/>
      <c r="D127" s="398"/>
      <c r="E127" s="398"/>
      <c r="F127" s="398"/>
      <c r="G127" s="398"/>
      <c r="H127" s="398"/>
    </row>
    <row r="128" s="2" customFormat="1" ht="11.25" customHeight="1">
      <c r="A128" s="6" t="s">
        <v>244</v>
      </c>
    </row>
    <row r="129" s="2" customFormat="1" ht="11.25" customHeight="1">
      <c r="A129" s="6" t="s">
        <v>245</v>
      </c>
    </row>
    <row r="130" spans="1:8" s="2" customFormat="1" ht="30" customHeight="1">
      <c r="A130" s="398" t="s">
        <v>246</v>
      </c>
      <c r="B130" s="398"/>
      <c r="C130" s="398"/>
      <c r="D130" s="398"/>
      <c r="E130" s="398"/>
      <c r="F130" s="398"/>
      <c r="G130" s="398"/>
      <c r="H130" s="398"/>
    </row>
    <row r="131" ht="3" customHeight="1"/>
  </sheetData>
  <sheetProtection/>
  <mergeCells count="32">
    <mergeCell ref="I26:K26"/>
    <mergeCell ref="I27:K27"/>
    <mergeCell ref="I28:K28"/>
    <mergeCell ref="A26:A30"/>
    <mergeCell ref="B26:B30"/>
    <mergeCell ref="C26:C30"/>
    <mergeCell ref="I29:I30"/>
    <mergeCell ref="J29:J30"/>
    <mergeCell ref="K29:K30"/>
    <mergeCell ref="E26:H26"/>
    <mergeCell ref="G12:H12"/>
    <mergeCell ref="A14:E14"/>
    <mergeCell ref="A16:E16"/>
    <mergeCell ref="A17:E17"/>
    <mergeCell ref="A15:E15"/>
    <mergeCell ref="A25:E25"/>
    <mergeCell ref="F1:H4"/>
    <mergeCell ref="E10:H10"/>
    <mergeCell ref="E9:H9"/>
    <mergeCell ref="E7:H7"/>
    <mergeCell ref="E8:H8"/>
    <mergeCell ref="G11:H11"/>
    <mergeCell ref="A123:H123"/>
    <mergeCell ref="A125:H125"/>
    <mergeCell ref="H27:H30"/>
    <mergeCell ref="A126:H126"/>
    <mergeCell ref="A127:H127"/>
    <mergeCell ref="A130:H130"/>
    <mergeCell ref="D26:D30"/>
    <mergeCell ref="E27:E30"/>
    <mergeCell ref="F27:F30"/>
    <mergeCell ref="G27:G30"/>
  </mergeCells>
  <printOptions/>
  <pageMargins left="0" right="0" top="0" bottom="0" header="0.196850393700787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FE62"/>
  <sheetViews>
    <sheetView showGridLines="0" view="pageBreakPreview" zoomScale="64" zoomScaleSheetLayoutView="64" zoomScalePageLayoutView="0" workbookViewId="0" topLeftCell="A1">
      <selection activeCell="DF12" sqref="DF12:DR12"/>
    </sheetView>
  </sheetViews>
  <sheetFormatPr defaultColWidth="0.875" defaultRowHeight="12.75"/>
  <cols>
    <col min="1" max="90" width="0.875" style="1" customWidth="1"/>
    <col min="91" max="91" width="60.00390625" style="1" customWidth="1"/>
    <col min="92" max="98" width="0.875" style="1" customWidth="1"/>
    <col min="99" max="99" width="10.00390625" style="1" customWidth="1"/>
    <col min="100" max="108" width="0.875" style="1" customWidth="1"/>
    <col min="109" max="109" width="8.25390625" style="1" customWidth="1"/>
    <col min="110" max="121" width="0.875" style="1" customWidth="1"/>
    <col min="122" max="122" width="15.75390625" style="1" customWidth="1"/>
    <col min="123" max="134" width="0.875" style="1" customWidth="1"/>
    <col min="135" max="135" width="12.75390625" style="1" customWidth="1"/>
    <col min="136" max="147" width="0.875" style="1" customWidth="1"/>
    <col min="148" max="148" width="13.375" style="1" customWidth="1"/>
    <col min="149" max="160" width="0.875" style="1" customWidth="1"/>
    <col min="161" max="161" width="11.625" style="1" customWidth="1"/>
    <col min="162" max="16384" width="0.875" style="1" customWidth="1"/>
  </cols>
  <sheetData>
    <row r="1" spans="1:161" s="5" customFormat="1" ht="13.5" customHeight="1">
      <c r="A1" s="151"/>
      <c r="B1" s="584" t="s">
        <v>368</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584"/>
      <c r="DK1" s="584"/>
      <c r="DL1" s="584"/>
      <c r="DM1" s="584"/>
      <c r="DN1" s="584"/>
      <c r="DO1" s="584"/>
      <c r="DP1" s="584"/>
      <c r="DQ1" s="584"/>
      <c r="DR1" s="584"/>
      <c r="DS1" s="584"/>
      <c r="DT1" s="584"/>
      <c r="DU1" s="584"/>
      <c r="DV1" s="584"/>
      <c r="DW1" s="584"/>
      <c r="DX1" s="584"/>
      <c r="DY1" s="584"/>
      <c r="DZ1" s="584"/>
      <c r="EA1" s="584"/>
      <c r="EB1" s="584"/>
      <c r="EC1" s="584"/>
      <c r="ED1" s="584"/>
      <c r="EE1" s="584"/>
      <c r="EF1" s="584"/>
      <c r="EG1" s="584"/>
      <c r="EH1" s="584"/>
      <c r="EI1" s="584"/>
      <c r="EJ1" s="584"/>
      <c r="EK1" s="584"/>
      <c r="EL1" s="584"/>
      <c r="EM1" s="584"/>
      <c r="EN1" s="584"/>
      <c r="EO1" s="584"/>
      <c r="EP1" s="584"/>
      <c r="EQ1" s="584"/>
      <c r="ER1" s="584"/>
      <c r="ES1" s="584"/>
      <c r="ET1" s="584"/>
      <c r="EU1" s="584"/>
      <c r="EV1" s="584"/>
      <c r="EW1" s="584"/>
      <c r="EX1" s="584"/>
      <c r="EY1" s="584"/>
      <c r="EZ1" s="584"/>
      <c r="FA1" s="584"/>
      <c r="FB1" s="584"/>
      <c r="FC1" s="584"/>
      <c r="FD1" s="584"/>
      <c r="FE1" s="151"/>
    </row>
    <row r="2" spans="1:161" ht="13.5" thickBo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c r="ED2" s="205"/>
      <c r="EE2" s="205"/>
      <c r="EF2" s="205"/>
      <c r="EG2" s="205"/>
      <c r="EH2" s="205"/>
      <c r="EI2" s="205"/>
      <c r="EJ2" s="205"/>
      <c r="EK2" s="205"/>
      <c r="EL2" s="205"/>
      <c r="EM2" s="205"/>
      <c r="EN2" s="205"/>
      <c r="EO2" s="205"/>
      <c r="EP2" s="205"/>
      <c r="EQ2" s="205"/>
      <c r="ER2" s="205"/>
      <c r="ES2" s="205"/>
      <c r="ET2" s="205"/>
      <c r="EU2" s="205"/>
      <c r="EV2" s="205"/>
      <c r="EW2" s="205"/>
      <c r="EX2" s="205"/>
      <c r="EY2" s="205"/>
      <c r="EZ2" s="205"/>
      <c r="FA2" s="205"/>
      <c r="FB2" s="205"/>
      <c r="FC2" s="205"/>
      <c r="FD2" s="205"/>
      <c r="FE2" s="205"/>
    </row>
    <row r="3" spans="1:161" ht="11.25" customHeight="1">
      <c r="A3" s="572" t="s">
        <v>173</v>
      </c>
      <c r="B3" s="573"/>
      <c r="C3" s="573"/>
      <c r="D3" s="573"/>
      <c r="E3" s="573"/>
      <c r="F3" s="573"/>
      <c r="G3" s="573"/>
      <c r="H3" s="574"/>
      <c r="I3" s="602" t="s">
        <v>0</v>
      </c>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2"/>
      <c r="CC3" s="602"/>
      <c r="CD3" s="602"/>
      <c r="CE3" s="602"/>
      <c r="CF3" s="602"/>
      <c r="CG3" s="602"/>
      <c r="CH3" s="602"/>
      <c r="CI3" s="602"/>
      <c r="CJ3" s="602"/>
      <c r="CK3" s="602"/>
      <c r="CL3" s="602"/>
      <c r="CM3" s="603"/>
      <c r="CN3" s="608" t="s">
        <v>174</v>
      </c>
      <c r="CO3" s="608"/>
      <c r="CP3" s="608"/>
      <c r="CQ3" s="608"/>
      <c r="CR3" s="608"/>
      <c r="CS3" s="608"/>
      <c r="CT3" s="608"/>
      <c r="CU3" s="609"/>
      <c r="CV3" s="614" t="s">
        <v>175</v>
      </c>
      <c r="CW3" s="608"/>
      <c r="CX3" s="608"/>
      <c r="CY3" s="608"/>
      <c r="CZ3" s="608"/>
      <c r="DA3" s="608"/>
      <c r="DB3" s="608"/>
      <c r="DC3" s="608"/>
      <c r="DD3" s="608"/>
      <c r="DE3" s="609"/>
      <c r="DF3" s="617" t="s">
        <v>7</v>
      </c>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c r="ES3" s="617"/>
      <c r="ET3" s="617"/>
      <c r="EU3" s="617"/>
      <c r="EV3" s="617"/>
      <c r="EW3" s="617"/>
      <c r="EX3" s="617"/>
      <c r="EY3" s="617"/>
      <c r="EZ3" s="617"/>
      <c r="FA3" s="617"/>
      <c r="FB3" s="617"/>
      <c r="FC3" s="617"/>
      <c r="FD3" s="617"/>
      <c r="FE3" s="617"/>
    </row>
    <row r="4" spans="1:161" ht="40.5" customHeight="1">
      <c r="A4" s="575"/>
      <c r="B4" s="576"/>
      <c r="C4" s="576"/>
      <c r="D4" s="576"/>
      <c r="E4" s="576"/>
      <c r="F4" s="576"/>
      <c r="G4" s="576"/>
      <c r="H4" s="577"/>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5"/>
      <c r="CN4" s="610"/>
      <c r="CO4" s="610"/>
      <c r="CP4" s="610"/>
      <c r="CQ4" s="610"/>
      <c r="CR4" s="610"/>
      <c r="CS4" s="610"/>
      <c r="CT4" s="610"/>
      <c r="CU4" s="611"/>
      <c r="CV4" s="615"/>
      <c r="CW4" s="610"/>
      <c r="CX4" s="610"/>
      <c r="CY4" s="610"/>
      <c r="CZ4" s="610"/>
      <c r="DA4" s="610"/>
      <c r="DB4" s="610"/>
      <c r="DC4" s="610"/>
      <c r="DD4" s="610"/>
      <c r="DE4" s="611"/>
      <c r="DF4" s="592" t="s">
        <v>4</v>
      </c>
      <c r="DG4" s="592"/>
      <c r="DH4" s="592"/>
      <c r="DI4" s="592"/>
      <c r="DJ4" s="592"/>
      <c r="DK4" s="592"/>
      <c r="DL4" s="457" t="s">
        <v>255</v>
      </c>
      <c r="DM4" s="457"/>
      <c r="DN4" s="457"/>
      <c r="DO4" s="592" t="s">
        <v>5</v>
      </c>
      <c r="DP4" s="592"/>
      <c r="DQ4" s="592"/>
      <c r="DR4" s="592"/>
      <c r="DS4" s="592" t="s">
        <v>4</v>
      </c>
      <c r="DT4" s="592"/>
      <c r="DU4" s="592"/>
      <c r="DV4" s="592"/>
      <c r="DW4" s="592"/>
      <c r="DX4" s="592"/>
      <c r="DY4" s="457" t="s">
        <v>257</v>
      </c>
      <c r="DZ4" s="457"/>
      <c r="EA4" s="457"/>
      <c r="EB4" s="592" t="s">
        <v>5</v>
      </c>
      <c r="EC4" s="592"/>
      <c r="ED4" s="592"/>
      <c r="EE4" s="592"/>
      <c r="EF4" s="592" t="s">
        <v>4</v>
      </c>
      <c r="EG4" s="592"/>
      <c r="EH4" s="592"/>
      <c r="EI4" s="592"/>
      <c r="EJ4" s="592"/>
      <c r="EK4" s="592"/>
      <c r="EL4" s="457" t="s">
        <v>258</v>
      </c>
      <c r="EM4" s="457"/>
      <c r="EN4" s="457"/>
      <c r="EO4" s="592" t="s">
        <v>5</v>
      </c>
      <c r="EP4" s="592"/>
      <c r="EQ4" s="592"/>
      <c r="ER4" s="592"/>
      <c r="ES4" s="600" t="s">
        <v>6</v>
      </c>
      <c r="ET4" s="600"/>
      <c r="EU4" s="600"/>
      <c r="EV4" s="600"/>
      <c r="EW4" s="600"/>
      <c r="EX4" s="600"/>
      <c r="EY4" s="600"/>
      <c r="EZ4" s="600"/>
      <c r="FA4" s="600"/>
      <c r="FB4" s="600"/>
      <c r="FC4" s="600"/>
      <c r="FD4" s="600"/>
      <c r="FE4" s="600"/>
    </row>
    <row r="5" spans="1:161" ht="42.75" customHeight="1">
      <c r="A5" s="578"/>
      <c r="B5" s="579"/>
      <c r="C5" s="579"/>
      <c r="D5" s="579"/>
      <c r="E5" s="579"/>
      <c r="F5" s="579"/>
      <c r="G5" s="579"/>
      <c r="H5" s="580"/>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7"/>
      <c r="CN5" s="612"/>
      <c r="CO5" s="612"/>
      <c r="CP5" s="612"/>
      <c r="CQ5" s="612"/>
      <c r="CR5" s="612"/>
      <c r="CS5" s="612"/>
      <c r="CT5" s="612"/>
      <c r="CU5" s="613"/>
      <c r="CV5" s="616"/>
      <c r="CW5" s="612"/>
      <c r="CX5" s="612"/>
      <c r="CY5" s="612"/>
      <c r="CZ5" s="612"/>
      <c r="DA5" s="612"/>
      <c r="DB5" s="612"/>
      <c r="DC5" s="612"/>
      <c r="DD5" s="612"/>
      <c r="DE5" s="613"/>
      <c r="DF5" s="599" t="s">
        <v>176</v>
      </c>
      <c r="DG5" s="599"/>
      <c r="DH5" s="599"/>
      <c r="DI5" s="599"/>
      <c r="DJ5" s="599"/>
      <c r="DK5" s="599"/>
      <c r="DL5" s="599"/>
      <c r="DM5" s="599"/>
      <c r="DN5" s="599"/>
      <c r="DO5" s="599"/>
      <c r="DP5" s="599"/>
      <c r="DQ5" s="599"/>
      <c r="DR5" s="599"/>
      <c r="DS5" s="599" t="s">
        <v>177</v>
      </c>
      <c r="DT5" s="599"/>
      <c r="DU5" s="599"/>
      <c r="DV5" s="599"/>
      <c r="DW5" s="599"/>
      <c r="DX5" s="599"/>
      <c r="DY5" s="599"/>
      <c r="DZ5" s="599"/>
      <c r="EA5" s="599"/>
      <c r="EB5" s="599"/>
      <c r="EC5" s="599"/>
      <c r="ED5" s="599"/>
      <c r="EE5" s="599"/>
      <c r="EF5" s="599" t="s">
        <v>178</v>
      </c>
      <c r="EG5" s="599"/>
      <c r="EH5" s="599"/>
      <c r="EI5" s="599"/>
      <c r="EJ5" s="599"/>
      <c r="EK5" s="599"/>
      <c r="EL5" s="599"/>
      <c r="EM5" s="599"/>
      <c r="EN5" s="599"/>
      <c r="EO5" s="599"/>
      <c r="EP5" s="599"/>
      <c r="EQ5" s="599"/>
      <c r="ER5" s="599"/>
      <c r="ES5" s="600"/>
      <c r="ET5" s="600"/>
      <c r="EU5" s="600"/>
      <c r="EV5" s="600"/>
      <c r="EW5" s="600"/>
      <c r="EX5" s="600"/>
      <c r="EY5" s="600"/>
      <c r="EZ5" s="600"/>
      <c r="FA5" s="600"/>
      <c r="FB5" s="600"/>
      <c r="FC5" s="600"/>
      <c r="FD5" s="600"/>
      <c r="FE5" s="600"/>
    </row>
    <row r="6" spans="1:161" ht="13.5" thickBot="1">
      <c r="A6" s="581" t="s">
        <v>8</v>
      </c>
      <c r="B6" s="582"/>
      <c r="C6" s="582"/>
      <c r="D6" s="582"/>
      <c r="E6" s="582"/>
      <c r="F6" s="582"/>
      <c r="G6" s="582"/>
      <c r="H6" s="583"/>
      <c r="I6" s="582" t="s">
        <v>9</v>
      </c>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c r="BR6" s="582"/>
      <c r="BS6" s="582"/>
      <c r="BT6" s="582"/>
      <c r="BU6" s="582"/>
      <c r="BV6" s="582"/>
      <c r="BW6" s="582"/>
      <c r="BX6" s="582"/>
      <c r="BY6" s="582"/>
      <c r="BZ6" s="582"/>
      <c r="CA6" s="582"/>
      <c r="CB6" s="582"/>
      <c r="CC6" s="582"/>
      <c r="CD6" s="582"/>
      <c r="CE6" s="582"/>
      <c r="CF6" s="582"/>
      <c r="CG6" s="582"/>
      <c r="CH6" s="582"/>
      <c r="CI6" s="582"/>
      <c r="CJ6" s="582"/>
      <c r="CK6" s="582"/>
      <c r="CL6" s="582"/>
      <c r="CM6" s="591"/>
      <c r="CN6" s="567" t="s">
        <v>10</v>
      </c>
      <c r="CO6" s="567"/>
      <c r="CP6" s="567"/>
      <c r="CQ6" s="567"/>
      <c r="CR6" s="567"/>
      <c r="CS6" s="567"/>
      <c r="CT6" s="567"/>
      <c r="CU6" s="568"/>
      <c r="CV6" s="566" t="s">
        <v>11</v>
      </c>
      <c r="CW6" s="567"/>
      <c r="CX6" s="567"/>
      <c r="CY6" s="567"/>
      <c r="CZ6" s="567"/>
      <c r="DA6" s="567"/>
      <c r="DB6" s="567"/>
      <c r="DC6" s="567"/>
      <c r="DD6" s="567"/>
      <c r="DE6" s="568"/>
      <c r="DF6" s="566" t="s">
        <v>12</v>
      </c>
      <c r="DG6" s="567"/>
      <c r="DH6" s="567"/>
      <c r="DI6" s="567"/>
      <c r="DJ6" s="567"/>
      <c r="DK6" s="567"/>
      <c r="DL6" s="567"/>
      <c r="DM6" s="567"/>
      <c r="DN6" s="567"/>
      <c r="DO6" s="567"/>
      <c r="DP6" s="567"/>
      <c r="DQ6" s="567"/>
      <c r="DR6" s="568"/>
      <c r="DS6" s="566" t="s">
        <v>13</v>
      </c>
      <c r="DT6" s="567"/>
      <c r="DU6" s="567"/>
      <c r="DV6" s="567"/>
      <c r="DW6" s="567"/>
      <c r="DX6" s="567"/>
      <c r="DY6" s="567"/>
      <c r="DZ6" s="567"/>
      <c r="EA6" s="567"/>
      <c r="EB6" s="567"/>
      <c r="EC6" s="567"/>
      <c r="ED6" s="567"/>
      <c r="EE6" s="568"/>
      <c r="EF6" s="566" t="s">
        <v>14</v>
      </c>
      <c r="EG6" s="567"/>
      <c r="EH6" s="567"/>
      <c r="EI6" s="567"/>
      <c r="EJ6" s="567"/>
      <c r="EK6" s="567"/>
      <c r="EL6" s="567"/>
      <c r="EM6" s="567"/>
      <c r="EN6" s="567"/>
      <c r="EO6" s="567"/>
      <c r="EP6" s="567"/>
      <c r="EQ6" s="567"/>
      <c r="ER6" s="568"/>
      <c r="ES6" s="596" t="s">
        <v>15</v>
      </c>
      <c r="ET6" s="597"/>
      <c r="EU6" s="597"/>
      <c r="EV6" s="597"/>
      <c r="EW6" s="597"/>
      <c r="EX6" s="597"/>
      <c r="EY6" s="597"/>
      <c r="EZ6" s="597"/>
      <c r="FA6" s="597"/>
      <c r="FB6" s="597"/>
      <c r="FC6" s="597"/>
      <c r="FD6" s="597"/>
      <c r="FE6" s="598"/>
    </row>
    <row r="7" spans="1:161" s="315" customFormat="1" ht="30" customHeight="1">
      <c r="A7" s="499">
        <v>1</v>
      </c>
      <c r="B7" s="500"/>
      <c r="C7" s="500"/>
      <c r="D7" s="500"/>
      <c r="E7" s="500"/>
      <c r="F7" s="500"/>
      <c r="G7" s="500"/>
      <c r="H7" s="501"/>
      <c r="I7" s="585" t="s">
        <v>367</v>
      </c>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c r="BU7" s="540"/>
      <c r="BV7" s="540"/>
      <c r="BW7" s="540"/>
      <c r="BX7" s="540"/>
      <c r="BY7" s="540"/>
      <c r="BZ7" s="540"/>
      <c r="CA7" s="540"/>
      <c r="CB7" s="540"/>
      <c r="CC7" s="540"/>
      <c r="CD7" s="540"/>
      <c r="CE7" s="540"/>
      <c r="CF7" s="540"/>
      <c r="CG7" s="540"/>
      <c r="CH7" s="540"/>
      <c r="CI7" s="540"/>
      <c r="CJ7" s="540"/>
      <c r="CK7" s="540"/>
      <c r="CL7" s="540"/>
      <c r="CM7" s="541"/>
      <c r="CN7" s="586" t="s">
        <v>179</v>
      </c>
      <c r="CO7" s="586"/>
      <c r="CP7" s="586"/>
      <c r="CQ7" s="586"/>
      <c r="CR7" s="586"/>
      <c r="CS7" s="586"/>
      <c r="CT7" s="586"/>
      <c r="CU7" s="587"/>
      <c r="CV7" s="588" t="s">
        <v>30</v>
      </c>
      <c r="CW7" s="589"/>
      <c r="CX7" s="589"/>
      <c r="CY7" s="589"/>
      <c r="CZ7" s="589"/>
      <c r="DA7" s="589"/>
      <c r="DB7" s="589"/>
      <c r="DC7" s="589"/>
      <c r="DD7" s="589"/>
      <c r="DE7" s="590"/>
      <c r="DF7" s="458">
        <v>6438277.79</v>
      </c>
      <c r="DG7" s="459"/>
      <c r="DH7" s="459"/>
      <c r="DI7" s="459"/>
      <c r="DJ7" s="459"/>
      <c r="DK7" s="459"/>
      <c r="DL7" s="459"/>
      <c r="DM7" s="459"/>
      <c r="DN7" s="459"/>
      <c r="DO7" s="459"/>
      <c r="DP7" s="459"/>
      <c r="DQ7" s="459"/>
      <c r="DR7" s="460"/>
      <c r="DS7" s="458">
        <f>'Раздел 1'!F91</f>
        <v>6286253.2</v>
      </c>
      <c r="DT7" s="459"/>
      <c r="DU7" s="459"/>
      <c r="DV7" s="459"/>
      <c r="DW7" s="459"/>
      <c r="DX7" s="459"/>
      <c r="DY7" s="459"/>
      <c r="DZ7" s="459"/>
      <c r="EA7" s="459"/>
      <c r="EB7" s="459"/>
      <c r="EC7" s="459"/>
      <c r="ED7" s="459"/>
      <c r="EE7" s="460"/>
      <c r="EF7" s="458">
        <f>'Раздел 1'!G91</f>
        <v>6286253.2</v>
      </c>
      <c r="EG7" s="459"/>
      <c r="EH7" s="459"/>
      <c r="EI7" s="459"/>
      <c r="EJ7" s="459"/>
      <c r="EK7" s="459"/>
      <c r="EL7" s="459"/>
      <c r="EM7" s="459"/>
      <c r="EN7" s="459"/>
      <c r="EO7" s="459"/>
      <c r="EP7" s="459"/>
      <c r="EQ7" s="459"/>
      <c r="ER7" s="460"/>
      <c r="ES7" s="593"/>
      <c r="ET7" s="594"/>
      <c r="EU7" s="594"/>
      <c r="EV7" s="594"/>
      <c r="EW7" s="594"/>
      <c r="EX7" s="594"/>
      <c r="EY7" s="594"/>
      <c r="EZ7" s="594"/>
      <c r="FA7" s="594"/>
      <c r="FB7" s="594"/>
      <c r="FC7" s="594"/>
      <c r="FD7" s="594"/>
      <c r="FE7" s="595"/>
    </row>
    <row r="8" spans="1:161" ht="119.25" customHeight="1">
      <c r="A8" s="520" t="s">
        <v>180</v>
      </c>
      <c r="B8" s="521"/>
      <c r="C8" s="521"/>
      <c r="D8" s="521"/>
      <c r="E8" s="521"/>
      <c r="F8" s="521"/>
      <c r="G8" s="521"/>
      <c r="H8" s="522"/>
      <c r="I8" s="569" t="s">
        <v>360</v>
      </c>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0"/>
      <c r="BC8" s="570"/>
      <c r="BD8" s="570"/>
      <c r="BE8" s="570"/>
      <c r="BF8" s="570"/>
      <c r="BG8" s="570"/>
      <c r="BH8" s="570"/>
      <c r="BI8" s="570"/>
      <c r="BJ8" s="570"/>
      <c r="BK8" s="570"/>
      <c r="BL8" s="570"/>
      <c r="BM8" s="570"/>
      <c r="BN8" s="570"/>
      <c r="BO8" s="570"/>
      <c r="BP8" s="570"/>
      <c r="BQ8" s="570"/>
      <c r="BR8" s="570"/>
      <c r="BS8" s="570"/>
      <c r="BT8" s="570"/>
      <c r="BU8" s="570"/>
      <c r="BV8" s="570"/>
      <c r="BW8" s="570"/>
      <c r="BX8" s="570"/>
      <c r="BY8" s="570"/>
      <c r="BZ8" s="570"/>
      <c r="CA8" s="570"/>
      <c r="CB8" s="570"/>
      <c r="CC8" s="570"/>
      <c r="CD8" s="570"/>
      <c r="CE8" s="570"/>
      <c r="CF8" s="570"/>
      <c r="CG8" s="570"/>
      <c r="CH8" s="570"/>
      <c r="CI8" s="570"/>
      <c r="CJ8" s="570"/>
      <c r="CK8" s="570"/>
      <c r="CL8" s="570"/>
      <c r="CM8" s="571"/>
      <c r="CN8" s="553" t="s">
        <v>181</v>
      </c>
      <c r="CO8" s="553"/>
      <c r="CP8" s="553"/>
      <c r="CQ8" s="553"/>
      <c r="CR8" s="553"/>
      <c r="CS8" s="553"/>
      <c r="CT8" s="553"/>
      <c r="CU8" s="526"/>
      <c r="CV8" s="554" t="s">
        <v>30</v>
      </c>
      <c r="CW8" s="553"/>
      <c r="CX8" s="553"/>
      <c r="CY8" s="553"/>
      <c r="CZ8" s="553"/>
      <c r="DA8" s="553"/>
      <c r="DB8" s="553"/>
      <c r="DC8" s="553"/>
      <c r="DD8" s="553"/>
      <c r="DE8" s="526"/>
      <c r="DF8" s="461">
        <v>40000</v>
      </c>
      <c r="DG8" s="462"/>
      <c r="DH8" s="462"/>
      <c r="DI8" s="462"/>
      <c r="DJ8" s="462"/>
      <c r="DK8" s="462"/>
      <c r="DL8" s="462"/>
      <c r="DM8" s="462"/>
      <c r="DN8" s="462"/>
      <c r="DO8" s="462"/>
      <c r="DP8" s="462"/>
      <c r="DQ8" s="462"/>
      <c r="DR8" s="463"/>
      <c r="DS8" s="461"/>
      <c r="DT8" s="462"/>
      <c r="DU8" s="462"/>
      <c r="DV8" s="462"/>
      <c r="DW8" s="462"/>
      <c r="DX8" s="462"/>
      <c r="DY8" s="462"/>
      <c r="DZ8" s="462"/>
      <c r="EA8" s="462"/>
      <c r="EB8" s="462"/>
      <c r="EC8" s="462"/>
      <c r="ED8" s="462"/>
      <c r="EE8" s="463"/>
      <c r="EF8" s="461"/>
      <c r="EG8" s="462"/>
      <c r="EH8" s="462"/>
      <c r="EI8" s="462"/>
      <c r="EJ8" s="462"/>
      <c r="EK8" s="462"/>
      <c r="EL8" s="462"/>
      <c r="EM8" s="462"/>
      <c r="EN8" s="462"/>
      <c r="EO8" s="462"/>
      <c r="EP8" s="462"/>
      <c r="EQ8" s="462"/>
      <c r="ER8" s="463"/>
      <c r="ES8" s="515"/>
      <c r="ET8" s="516"/>
      <c r="EU8" s="516"/>
      <c r="EV8" s="516"/>
      <c r="EW8" s="516"/>
      <c r="EX8" s="516"/>
      <c r="EY8" s="516"/>
      <c r="EZ8" s="516"/>
      <c r="FA8" s="516"/>
      <c r="FB8" s="516"/>
      <c r="FC8" s="516"/>
      <c r="FD8" s="516"/>
      <c r="FE8" s="517"/>
    </row>
    <row r="9" spans="1:161" ht="46.5" customHeight="1">
      <c r="A9" s="520" t="s">
        <v>182</v>
      </c>
      <c r="B9" s="521"/>
      <c r="C9" s="521"/>
      <c r="D9" s="521"/>
      <c r="E9" s="521"/>
      <c r="F9" s="521"/>
      <c r="G9" s="521"/>
      <c r="H9" s="522"/>
      <c r="I9" s="569" t="s">
        <v>361</v>
      </c>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0"/>
      <c r="CC9" s="570"/>
      <c r="CD9" s="570"/>
      <c r="CE9" s="570"/>
      <c r="CF9" s="570"/>
      <c r="CG9" s="570"/>
      <c r="CH9" s="570"/>
      <c r="CI9" s="570"/>
      <c r="CJ9" s="570"/>
      <c r="CK9" s="570"/>
      <c r="CL9" s="570"/>
      <c r="CM9" s="571"/>
      <c r="CN9" s="553" t="s">
        <v>183</v>
      </c>
      <c r="CO9" s="553"/>
      <c r="CP9" s="553"/>
      <c r="CQ9" s="553"/>
      <c r="CR9" s="553"/>
      <c r="CS9" s="553"/>
      <c r="CT9" s="553"/>
      <c r="CU9" s="526"/>
      <c r="CV9" s="554" t="s">
        <v>30</v>
      </c>
      <c r="CW9" s="553"/>
      <c r="CX9" s="553"/>
      <c r="CY9" s="553"/>
      <c r="CZ9" s="553"/>
      <c r="DA9" s="553"/>
      <c r="DB9" s="553"/>
      <c r="DC9" s="553"/>
      <c r="DD9" s="553"/>
      <c r="DE9" s="526"/>
      <c r="DF9" s="461"/>
      <c r="DG9" s="462"/>
      <c r="DH9" s="462"/>
      <c r="DI9" s="462"/>
      <c r="DJ9" s="462"/>
      <c r="DK9" s="462"/>
      <c r="DL9" s="462"/>
      <c r="DM9" s="462"/>
      <c r="DN9" s="462"/>
      <c r="DO9" s="462"/>
      <c r="DP9" s="462"/>
      <c r="DQ9" s="462"/>
      <c r="DR9" s="463"/>
      <c r="DS9" s="461"/>
      <c r="DT9" s="462"/>
      <c r="DU9" s="462"/>
      <c r="DV9" s="462"/>
      <c r="DW9" s="462"/>
      <c r="DX9" s="462"/>
      <c r="DY9" s="462"/>
      <c r="DZ9" s="462"/>
      <c r="EA9" s="462"/>
      <c r="EB9" s="462"/>
      <c r="EC9" s="462"/>
      <c r="ED9" s="462"/>
      <c r="EE9" s="463"/>
      <c r="EF9" s="461"/>
      <c r="EG9" s="462"/>
      <c r="EH9" s="462"/>
      <c r="EI9" s="462"/>
      <c r="EJ9" s="462"/>
      <c r="EK9" s="462"/>
      <c r="EL9" s="462"/>
      <c r="EM9" s="462"/>
      <c r="EN9" s="462"/>
      <c r="EO9" s="462"/>
      <c r="EP9" s="462"/>
      <c r="EQ9" s="462"/>
      <c r="ER9" s="463"/>
      <c r="ES9" s="515"/>
      <c r="ET9" s="516"/>
      <c r="EU9" s="516"/>
      <c r="EV9" s="516"/>
      <c r="EW9" s="516"/>
      <c r="EX9" s="516"/>
      <c r="EY9" s="516"/>
      <c r="EZ9" s="516"/>
      <c r="FA9" s="516"/>
      <c r="FB9" s="516"/>
      <c r="FC9" s="516"/>
      <c r="FD9" s="516"/>
      <c r="FE9" s="517"/>
    </row>
    <row r="10" spans="1:161" s="5" customFormat="1" ht="47.25" customHeight="1">
      <c r="A10" s="560" t="s">
        <v>184</v>
      </c>
      <c r="B10" s="561"/>
      <c r="C10" s="561"/>
      <c r="D10" s="561"/>
      <c r="E10" s="561"/>
      <c r="F10" s="561"/>
      <c r="G10" s="561"/>
      <c r="H10" s="562"/>
      <c r="I10" s="563" t="s">
        <v>362</v>
      </c>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4"/>
      <c r="AY10" s="564"/>
      <c r="AZ10" s="564"/>
      <c r="BA10" s="564"/>
      <c r="BB10" s="564"/>
      <c r="BC10" s="564"/>
      <c r="BD10" s="564"/>
      <c r="BE10" s="564"/>
      <c r="BF10" s="564"/>
      <c r="BG10" s="564"/>
      <c r="BH10" s="564"/>
      <c r="BI10" s="564"/>
      <c r="BJ10" s="564"/>
      <c r="BK10" s="564"/>
      <c r="BL10" s="564"/>
      <c r="BM10" s="564"/>
      <c r="BN10" s="564"/>
      <c r="BO10" s="564"/>
      <c r="BP10" s="564"/>
      <c r="BQ10" s="564"/>
      <c r="BR10" s="564"/>
      <c r="BS10" s="564"/>
      <c r="BT10" s="564"/>
      <c r="BU10" s="564"/>
      <c r="BV10" s="564"/>
      <c r="BW10" s="564"/>
      <c r="BX10" s="564"/>
      <c r="BY10" s="564"/>
      <c r="BZ10" s="564"/>
      <c r="CA10" s="564"/>
      <c r="CB10" s="564"/>
      <c r="CC10" s="564"/>
      <c r="CD10" s="564"/>
      <c r="CE10" s="564"/>
      <c r="CF10" s="564"/>
      <c r="CG10" s="564"/>
      <c r="CH10" s="564"/>
      <c r="CI10" s="564"/>
      <c r="CJ10" s="564"/>
      <c r="CK10" s="564"/>
      <c r="CL10" s="564"/>
      <c r="CM10" s="565"/>
      <c r="CN10" s="505" t="s">
        <v>186</v>
      </c>
      <c r="CO10" s="505"/>
      <c r="CP10" s="505"/>
      <c r="CQ10" s="505"/>
      <c r="CR10" s="505"/>
      <c r="CS10" s="505"/>
      <c r="CT10" s="505"/>
      <c r="CU10" s="506"/>
      <c r="CV10" s="507" t="s">
        <v>30</v>
      </c>
      <c r="CW10" s="505"/>
      <c r="CX10" s="505"/>
      <c r="CY10" s="505"/>
      <c r="CZ10" s="505"/>
      <c r="DA10" s="505"/>
      <c r="DB10" s="505"/>
      <c r="DC10" s="505"/>
      <c r="DD10" s="505"/>
      <c r="DE10" s="506"/>
      <c r="DF10" s="439"/>
      <c r="DG10" s="440"/>
      <c r="DH10" s="440"/>
      <c r="DI10" s="440"/>
      <c r="DJ10" s="440"/>
      <c r="DK10" s="440"/>
      <c r="DL10" s="440"/>
      <c r="DM10" s="440"/>
      <c r="DN10" s="440"/>
      <c r="DO10" s="440"/>
      <c r="DP10" s="440"/>
      <c r="DQ10" s="440"/>
      <c r="DR10" s="441"/>
      <c r="DS10" s="439"/>
      <c r="DT10" s="440"/>
      <c r="DU10" s="440"/>
      <c r="DV10" s="440"/>
      <c r="DW10" s="440"/>
      <c r="DX10" s="440"/>
      <c r="DY10" s="440"/>
      <c r="DZ10" s="440"/>
      <c r="EA10" s="440"/>
      <c r="EB10" s="440"/>
      <c r="EC10" s="440"/>
      <c r="ED10" s="440"/>
      <c r="EE10" s="441"/>
      <c r="EF10" s="439"/>
      <c r="EG10" s="440"/>
      <c r="EH10" s="440"/>
      <c r="EI10" s="440"/>
      <c r="EJ10" s="440"/>
      <c r="EK10" s="440"/>
      <c r="EL10" s="440"/>
      <c r="EM10" s="440"/>
      <c r="EN10" s="440"/>
      <c r="EO10" s="440"/>
      <c r="EP10" s="440"/>
      <c r="EQ10" s="440"/>
      <c r="ER10" s="441"/>
      <c r="ES10" s="473"/>
      <c r="ET10" s="474"/>
      <c r="EU10" s="474"/>
      <c r="EV10" s="474"/>
      <c r="EW10" s="474"/>
      <c r="EX10" s="474"/>
      <c r="EY10" s="474"/>
      <c r="EZ10" s="474"/>
      <c r="FA10" s="474"/>
      <c r="FB10" s="474"/>
      <c r="FC10" s="474"/>
      <c r="FD10" s="474"/>
      <c r="FE10" s="475"/>
    </row>
    <row r="11" spans="1:161" s="5" customFormat="1" ht="54.75" customHeight="1">
      <c r="A11" s="560" t="s">
        <v>185</v>
      </c>
      <c r="B11" s="561"/>
      <c r="C11" s="561"/>
      <c r="D11" s="561"/>
      <c r="E11" s="561"/>
      <c r="F11" s="561"/>
      <c r="G11" s="561"/>
      <c r="H11" s="562"/>
      <c r="I11" s="563" t="s">
        <v>363</v>
      </c>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c r="AZ11" s="564"/>
      <c r="BA11" s="564"/>
      <c r="BB11" s="564"/>
      <c r="BC11" s="564"/>
      <c r="BD11" s="564"/>
      <c r="BE11" s="564"/>
      <c r="BF11" s="564"/>
      <c r="BG11" s="564"/>
      <c r="BH11" s="564"/>
      <c r="BI11" s="564"/>
      <c r="BJ11" s="564"/>
      <c r="BK11" s="564"/>
      <c r="BL11" s="564"/>
      <c r="BM11" s="564"/>
      <c r="BN11" s="564"/>
      <c r="BO11" s="564"/>
      <c r="BP11" s="564"/>
      <c r="BQ11" s="564"/>
      <c r="BR11" s="564"/>
      <c r="BS11" s="564"/>
      <c r="BT11" s="564"/>
      <c r="BU11" s="564"/>
      <c r="BV11" s="564"/>
      <c r="BW11" s="564"/>
      <c r="BX11" s="564"/>
      <c r="BY11" s="564"/>
      <c r="BZ11" s="564"/>
      <c r="CA11" s="564"/>
      <c r="CB11" s="564"/>
      <c r="CC11" s="564"/>
      <c r="CD11" s="564"/>
      <c r="CE11" s="564"/>
      <c r="CF11" s="564"/>
      <c r="CG11" s="564"/>
      <c r="CH11" s="564"/>
      <c r="CI11" s="564"/>
      <c r="CJ11" s="564"/>
      <c r="CK11" s="564"/>
      <c r="CL11" s="564"/>
      <c r="CM11" s="565"/>
      <c r="CN11" s="505" t="s">
        <v>187</v>
      </c>
      <c r="CO11" s="505"/>
      <c r="CP11" s="505"/>
      <c r="CQ11" s="505"/>
      <c r="CR11" s="505"/>
      <c r="CS11" s="505"/>
      <c r="CT11" s="505"/>
      <c r="CU11" s="506"/>
      <c r="CV11" s="507" t="s">
        <v>30</v>
      </c>
      <c r="CW11" s="505"/>
      <c r="CX11" s="505"/>
      <c r="CY11" s="505"/>
      <c r="CZ11" s="505"/>
      <c r="DA11" s="505"/>
      <c r="DB11" s="505"/>
      <c r="DC11" s="505"/>
      <c r="DD11" s="505"/>
      <c r="DE11" s="506"/>
      <c r="DF11" s="439">
        <f>DF12+DF15+DF22</f>
        <v>6398277.789999999</v>
      </c>
      <c r="DG11" s="440"/>
      <c r="DH11" s="440"/>
      <c r="DI11" s="440"/>
      <c r="DJ11" s="440"/>
      <c r="DK11" s="440"/>
      <c r="DL11" s="440"/>
      <c r="DM11" s="440"/>
      <c r="DN11" s="440"/>
      <c r="DO11" s="440"/>
      <c r="DP11" s="440"/>
      <c r="DQ11" s="440"/>
      <c r="DR11" s="441"/>
      <c r="DS11" s="439">
        <f>DS12+DS15+DS22</f>
        <v>6286253.2</v>
      </c>
      <c r="DT11" s="440"/>
      <c r="DU11" s="440"/>
      <c r="DV11" s="440"/>
      <c r="DW11" s="440"/>
      <c r="DX11" s="440"/>
      <c r="DY11" s="440"/>
      <c r="DZ11" s="440"/>
      <c r="EA11" s="440"/>
      <c r="EB11" s="440"/>
      <c r="EC11" s="440"/>
      <c r="ED11" s="440"/>
      <c r="EE11" s="441"/>
      <c r="EF11" s="439">
        <f>EF12+EF15+EF22</f>
        <v>6286253.2</v>
      </c>
      <c r="EG11" s="440"/>
      <c r="EH11" s="440"/>
      <c r="EI11" s="440"/>
      <c r="EJ11" s="440"/>
      <c r="EK11" s="440"/>
      <c r="EL11" s="440"/>
      <c r="EM11" s="440"/>
      <c r="EN11" s="440"/>
      <c r="EO11" s="440"/>
      <c r="EP11" s="440"/>
      <c r="EQ11" s="440"/>
      <c r="ER11" s="441"/>
      <c r="ES11" s="473"/>
      <c r="ET11" s="474"/>
      <c r="EU11" s="474"/>
      <c r="EV11" s="474"/>
      <c r="EW11" s="474"/>
      <c r="EX11" s="474"/>
      <c r="EY11" s="474"/>
      <c r="EZ11" s="474"/>
      <c r="FA11" s="474"/>
      <c r="FB11" s="474"/>
      <c r="FC11" s="474"/>
      <c r="FD11" s="474"/>
      <c r="FE11" s="475"/>
    </row>
    <row r="12" spans="1:161" ht="38.25" customHeight="1">
      <c r="A12" s="520" t="s">
        <v>188</v>
      </c>
      <c r="B12" s="521"/>
      <c r="C12" s="521"/>
      <c r="D12" s="521"/>
      <c r="E12" s="521"/>
      <c r="F12" s="521"/>
      <c r="G12" s="521"/>
      <c r="H12" s="522"/>
      <c r="I12" s="543" t="s">
        <v>190</v>
      </c>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L12" s="544"/>
      <c r="BM12" s="544"/>
      <c r="BN12" s="544"/>
      <c r="BO12" s="544"/>
      <c r="BP12" s="544"/>
      <c r="BQ12" s="544"/>
      <c r="BR12" s="544"/>
      <c r="BS12" s="544"/>
      <c r="BT12" s="544"/>
      <c r="BU12" s="544"/>
      <c r="BV12" s="544"/>
      <c r="BW12" s="544"/>
      <c r="BX12" s="544"/>
      <c r="BY12" s="544"/>
      <c r="BZ12" s="544"/>
      <c r="CA12" s="544"/>
      <c r="CB12" s="544"/>
      <c r="CC12" s="544"/>
      <c r="CD12" s="544"/>
      <c r="CE12" s="544"/>
      <c r="CF12" s="544"/>
      <c r="CG12" s="544"/>
      <c r="CH12" s="544"/>
      <c r="CI12" s="544"/>
      <c r="CJ12" s="544"/>
      <c r="CK12" s="544"/>
      <c r="CL12" s="544"/>
      <c r="CM12" s="545"/>
      <c r="CN12" s="553" t="s">
        <v>189</v>
      </c>
      <c r="CO12" s="553"/>
      <c r="CP12" s="553"/>
      <c r="CQ12" s="553"/>
      <c r="CR12" s="553"/>
      <c r="CS12" s="553"/>
      <c r="CT12" s="553"/>
      <c r="CU12" s="526"/>
      <c r="CV12" s="554" t="s">
        <v>30</v>
      </c>
      <c r="CW12" s="553"/>
      <c r="CX12" s="553"/>
      <c r="CY12" s="553"/>
      <c r="CZ12" s="553"/>
      <c r="DA12" s="553"/>
      <c r="DB12" s="553"/>
      <c r="DC12" s="553"/>
      <c r="DD12" s="553"/>
      <c r="DE12" s="526"/>
      <c r="DF12" s="461">
        <v>4219691.72</v>
      </c>
      <c r="DG12" s="462"/>
      <c r="DH12" s="462"/>
      <c r="DI12" s="462"/>
      <c r="DJ12" s="462"/>
      <c r="DK12" s="462"/>
      <c r="DL12" s="462"/>
      <c r="DM12" s="462"/>
      <c r="DN12" s="462"/>
      <c r="DO12" s="462"/>
      <c r="DP12" s="462"/>
      <c r="DQ12" s="462"/>
      <c r="DR12" s="463"/>
      <c r="DS12" s="461">
        <v>4246253.2</v>
      </c>
      <c r="DT12" s="462"/>
      <c r="DU12" s="462"/>
      <c r="DV12" s="462"/>
      <c r="DW12" s="462"/>
      <c r="DX12" s="462"/>
      <c r="DY12" s="462"/>
      <c r="DZ12" s="462"/>
      <c r="EA12" s="462"/>
      <c r="EB12" s="462"/>
      <c r="EC12" s="462"/>
      <c r="ED12" s="462"/>
      <c r="EE12" s="463"/>
      <c r="EF12" s="461">
        <v>4246253.2</v>
      </c>
      <c r="EG12" s="462"/>
      <c r="EH12" s="462"/>
      <c r="EI12" s="462"/>
      <c r="EJ12" s="462"/>
      <c r="EK12" s="462"/>
      <c r="EL12" s="462"/>
      <c r="EM12" s="462"/>
      <c r="EN12" s="462"/>
      <c r="EO12" s="462"/>
      <c r="EP12" s="462"/>
      <c r="EQ12" s="462"/>
      <c r="ER12" s="463"/>
      <c r="ES12" s="515"/>
      <c r="ET12" s="516"/>
      <c r="EU12" s="516"/>
      <c r="EV12" s="516"/>
      <c r="EW12" s="516"/>
      <c r="EX12" s="516"/>
      <c r="EY12" s="516"/>
      <c r="EZ12" s="516"/>
      <c r="FA12" s="516"/>
      <c r="FB12" s="516"/>
      <c r="FC12" s="516"/>
      <c r="FD12" s="516"/>
      <c r="FE12" s="517"/>
    </row>
    <row r="13" spans="1:161" ht="39.75" customHeight="1">
      <c r="A13" s="520" t="s">
        <v>191</v>
      </c>
      <c r="B13" s="521"/>
      <c r="C13" s="521"/>
      <c r="D13" s="521"/>
      <c r="E13" s="521"/>
      <c r="F13" s="521"/>
      <c r="G13" s="521"/>
      <c r="H13" s="522"/>
      <c r="I13" s="523" t="s">
        <v>192</v>
      </c>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4"/>
      <c r="AV13" s="524"/>
      <c r="AW13" s="524"/>
      <c r="AX13" s="524"/>
      <c r="AY13" s="524"/>
      <c r="AZ13" s="524"/>
      <c r="BA13" s="524"/>
      <c r="BB13" s="524"/>
      <c r="BC13" s="524"/>
      <c r="BD13" s="524"/>
      <c r="BE13" s="524"/>
      <c r="BF13" s="524"/>
      <c r="BG13" s="524"/>
      <c r="BH13" s="524"/>
      <c r="BI13" s="524"/>
      <c r="BJ13" s="524"/>
      <c r="BK13" s="524"/>
      <c r="BL13" s="524"/>
      <c r="BM13" s="524"/>
      <c r="BN13" s="524"/>
      <c r="BO13" s="524"/>
      <c r="BP13" s="524"/>
      <c r="BQ13" s="524"/>
      <c r="BR13" s="524"/>
      <c r="BS13" s="524"/>
      <c r="BT13" s="524"/>
      <c r="BU13" s="524"/>
      <c r="BV13" s="524"/>
      <c r="BW13" s="524"/>
      <c r="BX13" s="524"/>
      <c r="BY13" s="524"/>
      <c r="BZ13" s="524"/>
      <c r="CA13" s="524"/>
      <c r="CB13" s="524"/>
      <c r="CC13" s="524"/>
      <c r="CD13" s="524"/>
      <c r="CE13" s="524"/>
      <c r="CF13" s="524"/>
      <c r="CG13" s="524"/>
      <c r="CH13" s="524"/>
      <c r="CI13" s="524"/>
      <c r="CJ13" s="524"/>
      <c r="CK13" s="524"/>
      <c r="CL13" s="524"/>
      <c r="CM13" s="525"/>
      <c r="CN13" s="553" t="s">
        <v>193</v>
      </c>
      <c r="CO13" s="553"/>
      <c r="CP13" s="553"/>
      <c r="CQ13" s="553"/>
      <c r="CR13" s="553"/>
      <c r="CS13" s="553"/>
      <c r="CT13" s="553"/>
      <c r="CU13" s="526"/>
      <c r="CV13" s="554" t="s">
        <v>30</v>
      </c>
      <c r="CW13" s="553"/>
      <c r="CX13" s="553"/>
      <c r="CY13" s="553"/>
      <c r="CZ13" s="553"/>
      <c r="DA13" s="553"/>
      <c r="DB13" s="553"/>
      <c r="DC13" s="553"/>
      <c r="DD13" s="553"/>
      <c r="DE13" s="526"/>
      <c r="DF13" s="461">
        <v>4219691.72</v>
      </c>
      <c r="DG13" s="462"/>
      <c r="DH13" s="462"/>
      <c r="DI13" s="462"/>
      <c r="DJ13" s="462"/>
      <c r="DK13" s="462"/>
      <c r="DL13" s="462"/>
      <c r="DM13" s="462"/>
      <c r="DN13" s="462"/>
      <c r="DO13" s="462"/>
      <c r="DP13" s="462"/>
      <c r="DQ13" s="462"/>
      <c r="DR13" s="463"/>
      <c r="DS13" s="461">
        <v>4246253.2</v>
      </c>
      <c r="DT13" s="462"/>
      <c r="DU13" s="462"/>
      <c r="DV13" s="462"/>
      <c r="DW13" s="462"/>
      <c r="DX13" s="462"/>
      <c r="DY13" s="462"/>
      <c r="DZ13" s="462"/>
      <c r="EA13" s="462"/>
      <c r="EB13" s="462"/>
      <c r="EC13" s="462"/>
      <c r="ED13" s="462"/>
      <c r="EE13" s="463"/>
      <c r="EF13" s="461">
        <v>4246253.2</v>
      </c>
      <c r="EG13" s="462"/>
      <c r="EH13" s="462"/>
      <c r="EI13" s="462"/>
      <c r="EJ13" s="462"/>
      <c r="EK13" s="462"/>
      <c r="EL13" s="462"/>
      <c r="EM13" s="462"/>
      <c r="EN13" s="462"/>
      <c r="EO13" s="462"/>
      <c r="EP13" s="462"/>
      <c r="EQ13" s="462"/>
      <c r="ER13" s="463"/>
      <c r="ES13" s="515"/>
      <c r="ET13" s="516"/>
      <c r="EU13" s="516"/>
      <c r="EV13" s="516"/>
      <c r="EW13" s="516"/>
      <c r="EX13" s="516"/>
      <c r="EY13" s="516"/>
      <c r="EZ13" s="516"/>
      <c r="FA13" s="516"/>
      <c r="FB13" s="516"/>
      <c r="FC13" s="516"/>
      <c r="FD13" s="516"/>
      <c r="FE13" s="517"/>
    </row>
    <row r="14" spans="1:161" ht="22.5" customHeight="1">
      <c r="A14" s="520" t="s">
        <v>194</v>
      </c>
      <c r="B14" s="521"/>
      <c r="C14" s="521"/>
      <c r="D14" s="521"/>
      <c r="E14" s="521"/>
      <c r="F14" s="521"/>
      <c r="G14" s="521"/>
      <c r="H14" s="522"/>
      <c r="I14" s="523" t="s">
        <v>364</v>
      </c>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c r="AT14" s="524"/>
      <c r="AU14" s="524"/>
      <c r="AV14" s="524"/>
      <c r="AW14" s="524"/>
      <c r="AX14" s="524"/>
      <c r="AY14" s="524"/>
      <c r="AZ14" s="524"/>
      <c r="BA14" s="524"/>
      <c r="BB14" s="524"/>
      <c r="BC14" s="524"/>
      <c r="BD14" s="524"/>
      <c r="BE14" s="524"/>
      <c r="BF14" s="524"/>
      <c r="BG14" s="524"/>
      <c r="BH14" s="524"/>
      <c r="BI14" s="524"/>
      <c r="BJ14" s="524"/>
      <c r="BK14" s="524"/>
      <c r="BL14" s="524"/>
      <c r="BM14" s="524"/>
      <c r="BN14" s="524"/>
      <c r="BO14" s="524"/>
      <c r="BP14" s="524"/>
      <c r="BQ14" s="524"/>
      <c r="BR14" s="524"/>
      <c r="BS14" s="524"/>
      <c r="BT14" s="524"/>
      <c r="BU14" s="524"/>
      <c r="BV14" s="524"/>
      <c r="BW14" s="524"/>
      <c r="BX14" s="524"/>
      <c r="BY14" s="524"/>
      <c r="BZ14" s="524"/>
      <c r="CA14" s="524"/>
      <c r="CB14" s="524"/>
      <c r="CC14" s="524"/>
      <c r="CD14" s="524"/>
      <c r="CE14" s="524"/>
      <c r="CF14" s="524"/>
      <c r="CG14" s="524"/>
      <c r="CH14" s="524"/>
      <c r="CI14" s="524"/>
      <c r="CJ14" s="524"/>
      <c r="CK14" s="524"/>
      <c r="CL14" s="524"/>
      <c r="CM14" s="525"/>
      <c r="CN14" s="553" t="s">
        <v>195</v>
      </c>
      <c r="CO14" s="553"/>
      <c r="CP14" s="553"/>
      <c r="CQ14" s="553"/>
      <c r="CR14" s="553"/>
      <c r="CS14" s="553"/>
      <c r="CT14" s="553"/>
      <c r="CU14" s="526"/>
      <c r="CV14" s="554" t="s">
        <v>30</v>
      </c>
      <c r="CW14" s="553"/>
      <c r="CX14" s="553"/>
      <c r="CY14" s="553"/>
      <c r="CZ14" s="553"/>
      <c r="DA14" s="553"/>
      <c r="DB14" s="553"/>
      <c r="DC14" s="553"/>
      <c r="DD14" s="553"/>
      <c r="DE14" s="526"/>
      <c r="DF14" s="508"/>
      <c r="DG14" s="509"/>
      <c r="DH14" s="509"/>
      <c r="DI14" s="509"/>
      <c r="DJ14" s="509"/>
      <c r="DK14" s="509"/>
      <c r="DL14" s="509"/>
      <c r="DM14" s="509"/>
      <c r="DN14" s="509"/>
      <c r="DO14" s="509"/>
      <c r="DP14" s="509"/>
      <c r="DQ14" s="509"/>
      <c r="DR14" s="510"/>
      <c r="DS14" s="508"/>
      <c r="DT14" s="509"/>
      <c r="DU14" s="509"/>
      <c r="DV14" s="509"/>
      <c r="DW14" s="509"/>
      <c r="DX14" s="509"/>
      <c r="DY14" s="509"/>
      <c r="DZ14" s="509"/>
      <c r="EA14" s="509"/>
      <c r="EB14" s="509"/>
      <c r="EC14" s="509"/>
      <c r="ED14" s="509"/>
      <c r="EE14" s="510"/>
      <c r="EF14" s="508"/>
      <c r="EG14" s="509"/>
      <c r="EH14" s="509"/>
      <c r="EI14" s="509"/>
      <c r="EJ14" s="509"/>
      <c r="EK14" s="509"/>
      <c r="EL14" s="509"/>
      <c r="EM14" s="509"/>
      <c r="EN14" s="509"/>
      <c r="EO14" s="509"/>
      <c r="EP14" s="509"/>
      <c r="EQ14" s="509"/>
      <c r="ER14" s="510"/>
      <c r="ES14" s="515"/>
      <c r="ET14" s="516"/>
      <c r="EU14" s="516"/>
      <c r="EV14" s="516"/>
      <c r="EW14" s="516"/>
      <c r="EX14" s="516"/>
      <c r="EY14" s="516"/>
      <c r="EZ14" s="516"/>
      <c r="FA14" s="516"/>
      <c r="FB14" s="516"/>
      <c r="FC14" s="516"/>
      <c r="FD14" s="516"/>
      <c r="FE14" s="517"/>
    </row>
    <row r="15" spans="1:161" ht="39.75" customHeight="1">
      <c r="A15" s="520" t="s">
        <v>196</v>
      </c>
      <c r="B15" s="521"/>
      <c r="C15" s="521"/>
      <c r="D15" s="521"/>
      <c r="E15" s="521"/>
      <c r="F15" s="521"/>
      <c r="G15" s="521"/>
      <c r="H15" s="522"/>
      <c r="I15" s="543" t="s">
        <v>197</v>
      </c>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544"/>
      <c r="BD15" s="544"/>
      <c r="BE15" s="544"/>
      <c r="BF15" s="544"/>
      <c r="BG15" s="544"/>
      <c r="BH15" s="544"/>
      <c r="BI15" s="544"/>
      <c r="BJ15" s="544"/>
      <c r="BK15" s="544"/>
      <c r="BL15" s="544"/>
      <c r="BM15" s="544"/>
      <c r="BN15" s="544"/>
      <c r="BO15" s="544"/>
      <c r="BP15" s="544"/>
      <c r="BQ15" s="544"/>
      <c r="BR15" s="544"/>
      <c r="BS15" s="544"/>
      <c r="BT15" s="544"/>
      <c r="BU15" s="544"/>
      <c r="BV15" s="544"/>
      <c r="BW15" s="544"/>
      <c r="BX15" s="544"/>
      <c r="BY15" s="544"/>
      <c r="BZ15" s="544"/>
      <c r="CA15" s="544"/>
      <c r="CB15" s="544"/>
      <c r="CC15" s="544"/>
      <c r="CD15" s="544"/>
      <c r="CE15" s="544"/>
      <c r="CF15" s="544"/>
      <c r="CG15" s="544"/>
      <c r="CH15" s="544"/>
      <c r="CI15" s="544"/>
      <c r="CJ15" s="544"/>
      <c r="CK15" s="544"/>
      <c r="CL15" s="544"/>
      <c r="CM15" s="545"/>
      <c r="CN15" s="553" t="s">
        <v>198</v>
      </c>
      <c r="CO15" s="553"/>
      <c r="CP15" s="553"/>
      <c r="CQ15" s="553"/>
      <c r="CR15" s="553"/>
      <c r="CS15" s="553"/>
      <c r="CT15" s="553"/>
      <c r="CU15" s="526"/>
      <c r="CV15" s="554" t="s">
        <v>30</v>
      </c>
      <c r="CW15" s="553"/>
      <c r="CX15" s="553"/>
      <c r="CY15" s="553"/>
      <c r="CZ15" s="553"/>
      <c r="DA15" s="553"/>
      <c r="DB15" s="553"/>
      <c r="DC15" s="553"/>
      <c r="DD15" s="553"/>
      <c r="DE15" s="526"/>
      <c r="DF15" s="508">
        <v>131166.27</v>
      </c>
      <c r="DG15" s="509"/>
      <c r="DH15" s="509"/>
      <c r="DI15" s="509"/>
      <c r="DJ15" s="509"/>
      <c r="DK15" s="509"/>
      <c r="DL15" s="509"/>
      <c r="DM15" s="509"/>
      <c r="DN15" s="509"/>
      <c r="DO15" s="509"/>
      <c r="DP15" s="509"/>
      <c r="DQ15" s="509"/>
      <c r="DR15" s="510"/>
      <c r="DS15" s="508"/>
      <c r="DT15" s="509"/>
      <c r="DU15" s="509"/>
      <c r="DV15" s="509"/>
      <c r="DW15" s="509"/>
      <c r="DX15" s="509"/>
      <c r="DY15" s="509"/>
      <c r="DZ15" s="509"/>
      <c r="EA15" s="509"/>
      <c r="EB15" s="509"/>
      <c r="EC15" s="509"/>
      <c r="ED15" s="509"/>
      <c r="EE15" s="510"/>
      <c r="EF15" s="508"/>
      <c r="EG15" s="509"/>
      <c r="EH15" s="509"/>
      <c r="EI15" s="509"/>
      <c r="EJ15" s="509"/>
      <c r="EK15" s="509"/>
      <c r="EL15" s="509"/>
      <c r="EM15" s="509"/>
      <c r="EN15" s="509"/>
      <c r="EO15" s="509"/>
      <c r="EP15" s="509"/>
      <c r="EQ15" s="509"/>
      <c r="ER15" s="510"/>
      <c r="ES15" s="515"/>
      <c r="ET15" s="516"/>
      <c r="EU15" s="516"/>
      <c r="EV15" s="516"/>
      <c r="EW15" s="516"/>
      <c r="EX15" s="516"/>
      <c r="EY15" s="516"/>
      <c r="EZ15" s="516"/>
      <c r="FA15" s="516"/>
      <c r="FB15" s="516"/>
      <c r="FC15" s="516"/>
      <c r="FD15" s="516"/>
      <c r="FE15" s="517"/>
    </row>
    <row r="16" spans="1:161" ht="37.5" customHeight="1">
      <c r="A16" s="520" t="s">
        <v>199</v>
      </c>
      <c r="B16" s="521"/>
      <c r="C16" s="521"/>
      <c r="D16" s="521"/>
      <c r="E16" s="521"/>
      <c r="F16" s="521"/>
      <c r="G16" s="521"/>
      <c r="H16" s="522"/>
      <c r="I16" s="523" t="s">
        <v>192</v>
      </c>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c r="AW16" s="524"/>
      <c r="AX16" s="524"/>
      <c r="AY16" s="524"/>
      <c r="AZ16" s="524"/>
      <c r="BA16" s="524"/>
      <c r="BB16" s="524"/>
      <c r="BC16" s="524"/>
      <c r="BD16" s="524"/>
      <c r="BE16" s="524"/>
      <c r="BF16" s="524"/>
      <c r="BG16" s="524"/>
      <c r="BH16" s="524"/>
      <c r="BI16" s="524"/>
      <c r="BJ16" s="524"/>
      <c r="BK16" s="524"/>
      <c r="BL16" s="524"/>
      <c r="BM16" s="524"/>
      <c r="BN16" s="524"/>
      <c r="BO16" s="524"/>
      <c r="BP16" s="524"/>
      <c r="BQ16" s="524"/>
      <c r="BR16" s="524"/>
      <c r="BS16" s="524"/>
      <c r="BT16" s="524"/>
      <c r="BU16" s="524"/>
      <c r="BV16" s="524"/>
      <c r="BW16" s="524"/>
      <c r="BX16" s="524"/>
      <c r="BY16" s="524"/>
      <c r="BZ16" s="524"/>
      <c r="CA16" s="524"/>
      <c r="CB16" s="524"/>
      <c r="CC16" s="524"/>
      <c r="CD16" s="524"/>
      <c r="CE16" s="524"/>
      <c r="CF16" s="524"/>
      <c r="CG16" s="524"/>
      <c r="CH16" s="524"/>
      <c r="CI16" s="524"/>
      <c r="CJ16" s="524"/>
      <c r="CK16" s="524"/>
      <c r="CL16" s="524"/>
      <c r="CM16" s="525"/>
      <c r="CN16" s="553" t="s">
        <v>200</v>
      </c>
      <c r="CO16" s="553"/>
      <c r="CP16" s="553"/>
      <c r="CQ16" s="553"/>
      <c r="CR16" s="553"/>
      <c r="CS16" s="553"/>
      <c r="CT16" s="553"/>
      <c r="CU16" s="526"/>
      <c r="CV16" s="554" t="s">
        <v>30</v>
      </c>
      <c r="CW16" s="553"/>
      <c r="CX16" s="553"/>
      <c r="CY16" s="553"/>
      <c r="CZ16" s="553"/>
      <c r="DA16" s="553"/>
      <c r="DB16" s="553"/>
      <c r="DC16" s="553"/>
      <c r="DD16" s="553"/>
      <c r="DE16" s="526"/>
      <c r="DF16" s="508">
        <v>131166.27</v>
      </c>
      <c r="DG16" s="509"/>
      <c r="DH16" s="509"/>
      <c r="DI16" s="509"/>
      <c r="DJ16" s="509"/>
      <c r="DK16" s="509"/>
      <c r="DL16" s="509"/>
      <c r="DM16" s="509"/>
      <c r="DN16" s="509"/>
      <c r="DO16" s="509"/>
      <c r="DP16" s="509"/>
      <c r="DQ16" s="509"/>
      <c r="DR16" s="510"/>
      <c r="DS16" s="508"/>
      <c r="DT16" s="509"/>
      <c r="DU16" s="509"/>
      <c r="DV16" s="509"/>
      <c r="DW16" s="509"/>
      <c r="DX16" s="509"/>
      <c r="DY16" s="509"/>
      <c r="DZ16" s="509"/>
      <c r="EA16" s="509"/>
      <c r="EB16" s="509"/>
      <c r="EC16" s="509"/>
      <c r="ED16" s="509"/>
      <c r="EE16" s="510"/>
      <c r="EF16" s="508"/>
      <c r="EG16" s="509"/>
      <c r="EH16" s="509"/>
      <c r="EI16" s="509"/>
      <c r="EJ16" s="509"/>
      <c r="EK16" s="509"/>
      <c r="EL16" s="509"/>
      <c r="EM16" s="509"/>
      <c r="EN16" s="509"/>
      <c r="EO16" s="509"/>
      <c r="EP16" s="509"/>
      <c r="EQ16" s="509"/>
      <c r="ER16" s="510"/>
      <c r="ES16" s="515"/>
      <c r="ET16" s="516"/>
      <c r="EU16" s="516"/>
      <c r="EV16" s="516"/>
      <c r="EW16" s="516"/>
      <c r="EX16" s="516"/>
      <c r="EY16" s="516"/>
      <c r="EZ16" s="516"/>
      <c r="FA16" s="516"/>
      <c r="FB16" s="516"/>
      <c r="FC16" s="516"/>
      <c r="FD16" s="516"/>
      <c r="FE16" s="517"/>
    </row>
    <row r="17" spans="1:161" ht="23.25" customHeight="1">
      <c r="A17" s="520" t="s">
        <v>201</v>
      </c>
      <c r="B17" s="521"/>
      <c r="C17" s="521"/>
      <c r="D17" s="521"/>
      <c r="E17" s="521"/>
      <c r="F17" s="521"/>
      <c r="G17" s="521"/>
      <c r="H17" s="522"/>
      <c r="I17" s="523" t="s">
        <v>364</v>
      </c>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c r="AR17" s="524"/>
      <c r="AS17" s="524"/>
      <c r="AT17" s="524"/>
      <c r="AU17" s="524"/>
      <c r="AV17" s="524"/>
      <c r="AW17" s="524"/>
      <c r="AX17" s="524"/>
      <c r="AY17" s="524"/>
      <c r="AZ17" s="524"/>
      <c r="BA17" s="524"/>
      <c r="BB17" s="524"/>
      <c r="BC17" s="524"/>
      <c r="BD17" s="524"/>
      <c r="BE17" s="524"/>
      <c r="BF17" s="524"/>
      <c r="BG17" s="524"/>
      <c r="BH17" s="524"/>
      <c r="BI17" s="524"/>
      <c r="BJ17" s="524"/>
      <c r="BK17" s="524"/>
      <c r="BL17" s="524"/>
      <c r="BM17" s="524"/>
      <c r="BN17" s="524"/>
      <c r="BO17" s="524"/>
      <c r="BP17" s="524"/>
      <c r="BQ17" s="524"/>
      <c r="BR17" s="524"/>
      <c r="BS17" s="524"/>
      <c r="BT17" s="524"/>
      <c r="BU17" s="524"/>
      <c r="BV17" s="524"/>
      <c r="BW17" s="524"/>
      <c r="BX17" s="524"/>
      <c r="BY17" s="524"/>
      <c r="BZ17" s="524"/>
      <c r="CA17" s="524"/>
      <c r="CB17" s="524"/>
      <c r="CC17" s="524"/>
      <c r="CD17" s="524"/>
      <c r="CE17" s="524"/>
      <c r="CF17" s="524"/>
      <c r="CG17" s="524"/>
      <c r="CH17" s="524"/>
      <c r="CI17" s="524"/>
      <c r="CJ17" s="524"/>
      <c r="CK17" s="524"/>
      <c r="CL17" s="524"/>
      <c r="CM17" s="525"/>
      <c r="CN17" s="553" t="s">
        <v>202</v>
      </c>
      <c r="CO17" s="553"/>
      <c r="CP17" s="553"/>
      <c r="CQ17" s="553"/>
      <c r="CR17" s="553"/>
      <c r="CS17" s="553"/>
      <c r="CT17" s="553"/>
      <c r="CU17" s="526"/>
      <c r="CV17" s="554" t="s">
        <v>30</v>
      </c>
      <c r="CW17" s="553"/>
      <c r="CX17" s="553"/>
      <c r="CY17" s="553"/>
      <c r="CZ17" s="553"/>
      <c r="DA17" s="553"/>
      <c r="DB17" s="553"/>
      <c r="DC17" s="553"/>
      <c r="DD17" s="553"/>
      <c r="DE17" s="526"/>
      <c r="DF17" s="508"/>
      <c r="DG17" s="509"/>
      <c r="DH17" s="509"/>
      <c r="DI17" s="509"/>
      <c r="DJ17" s="509"/>
      <c r="DK17" s="509"/>
      <c r="DL17" s="509"/>
      <c r="DM17" s="509"/>
      <c r="DN17" s="509"/>
      <c r="DO17" s="509"/>
      <c r="DP17" s="509"/>
      <c r="DQ17" s="509"/>
      <c r="DR17" s="510"/>
      <c r="DS17" s="508"/>
      <c r="DT17" s="509"/>
      <c r="DU17" s="509"/>
      <c r="DV17" s="509"/>
      <c r="DW17" s="509"/>
      <c r="DX17" s="509"/>
      <c r="DY17" s="509"/>
      <c r="DZ17" s="509"/>
      <c r="EA17" s="509"/>
      <c r="EB17" s="509"/>
      <c r="EC17" s="509"/>
      <c r="ED17" s="509"/>
      <c r="EE17" s="510"/>
      <c r="EF17" s="508"/>
      <c r="EG17" s="509"/>
      <c r="EH17" s="509"/>
      <c r="EI17" s="509"/>
      <c r="EJ17" s="509"/>
      <c r="EK17" s="509"/>
      <c r="EL17" s="509"/>
      <c r="EM17" s="509"/>
      <c r="EN17" s="509"/>
      <c r="EO17" s="509"/>
      <c r="EP17" s="509"/>
      <c r="EQ17" s="509"/>
      <c r="ER17" s="510"/>
      <c r="ES17" s="515"/>
      <c r="ET17" s="516"/>
      <c r="EU17" s="516"/>
      <c r="EV17" s="516"/>
      <c r="EW17" s="516"/>
      <c r="EX17" s="516"/>
      <c r="EY17" s="516"/>
      <c r="EZ17" s="516"/>
      <c r="FA17" s="516"/>
      <c r="FB17" s="516"/>
      <c r="FC17" s="516"/>
      <c r="FD17" s="516"/>
      <c r="FE17" s="517"/>
    </row>
    <row r="18" spans="1:161" ht="27.75" customHeight="1">
      <c r="A18" s="520" t="s">
        <v>203</v>
      </c>
      <c r="B18" s="521"/>
      <c r="C18" s="521"/>
      <c r="D18" s="521"/>
      <c r="E18" s="521"/>
      <c r="F18" s="521"/>
      <c r="G18" s="521"/>
      <c r="H18" s="522"/>
      <c r="I18" s="543" t="s">
        <v>365</v>
      </c>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4"/>
      <c r="BB18" s="544"/>
      <c r="BC18" s="544"/>
      <c r="BD18" s="544"/>
      <c r="BE18" s="544"/>
      <c r="BF18" s="544"/>
      <c r="BG18" s="544"/>
      <c r="BH18" s="544"/>
      <c r="BI18" s="544"/>
      <c r="BJ18" s="544"/>
      <c r="BK18" s="544"/>
      <c r="BL18" s="544"/>
      <c r="BM18" s="544"/>
      <c r="BN18" s="544"/>
      <c r="BO18" s="544"/>
      <c r="BP18" s="544"/>
      <c r="BQ18" s="544"/>
      <c r="BR18" s="544"/>
      <c r="BS18" s="544"/>
      <c r="BT18" s="544"/>
      <c r="BU18" s="544"/>
      <c r="BV18" s="544"/>
      <c r="BW18" s="544"/>
      <c r="BX18" s="544"/>
      <c r="BY18" s="544"/>
      <c r="BZ18" s="544"/>
      <c r="CA18" s="544"/>
      <c r="CB18" s="544"/>
      <c r="CC18" s="544"/>
      <c r="CD18" s="544"/>
      <c r="CE18" s="544"/>
      <c r="CF18" s="544"/>
      <c r="CG18" s="544"/>
      <c r="CH18" s="544"/>
      <c r="CI18" s="544"/>
      <c r="CJ18" s="544"/>
      <c r="CK18" s="544"/>
      <c r="CL18" s="544"/>
      <c r="CM18" s="545"/>
      <c r="CN18" s="553" t="s">
        <v>204</v>
      </c>
      <c r="CO18" s="553"/>
      <c r="CP18" s="553"/>
      <c r="CQ18" s="553"/>
      <c r="CR18" s="553"/>
      <c r="CS18" s="553"/>
      <c r="CT18" s="553"/>
      <c r="CU18" s="526"/>
      <c r="CV18" s="554" t="s">
        <v>30</v>
      </c>
      <c r="CW18" s="553"/>
      <c r="CX18" s="553"/>
      <c r="CY18" s="553"/>
      <c r="CZ18" s="553"/>
      <c r="DA18" s="553"/>
      <c r="DB18" s="553"/>
      <c r="DC18" s="553"/>
      <c r="DD18" s="553"/>
      <c r="DE18" s="526"/>
      <c r="DF18" s="508"/>
      <c r="DG18" s="509"/>
      <c r="DH18" s="509"/>
      <c r="DI18" s="509"/>
      <c r="DJ18" s="509"/>
      <c r="DK18" s="509"/>
      <c r="DL18" s="509"/>
      <c r="DM18" s="509"/>
      <c r="DN18" s="509"/>
      <c r="DO18" s="509"/>
      <c r="DP18" s="509"/>
      <c r="DQ18" s="509"/>
      <c r="DR18" s="510"/>
      <c r="DS18" s="508"/>
      <c r="DT18" s="509"/>
      <c r="DU18" s="509"/>
      <c r="DV18" s="509"/>
      <c r="DW18" s="509"/>
      <c r="DX18" s="509"/>
      <c r="DY18" s="509"/>
      <c r="DZ18" s="509"/>
      <c r="EA18" s="509"/>
      <c r="EB18" s="509"/>
      <c r="EC18" s="509"/>
      <c r="ED18" s="509"/>
      <c r="EE18" s="510"/>
      <c r="EF18" s="508"/>
      <c r="EG18" s="509"/>
      <c r="EH18" s="509"/>
      <c r="EI18" s="509"/>
      <c r="EJ18" s="509"/>
      <c r="EK18" s="509"/>
      <c r="EL18" s="509"/>
      <c r="EM18" s="509"/>
      <c r="EN18" s="509"/>
      <c r="EO18" s="509"/>
      <c r="EP18" s="509"/>
      <c r="EQ18" s="509"/>
      <c r="ER18" s="510"/>
      <c r="ES18" s="515"/>
      <c r="ET18" s="516"/>
      <c r="EU18" s="516"/>
      <c r="EV18" s="516"/>
      <c r="EW18" s="516"/>
      <c r="EX18" s="516"/>
      <c r="EY18" s="516"/>
      <c r="EZ18" s="516"/>
      <c r="FA18" s="516"/>
      <c r="FB18" s="516"/>
      <c r="FC18" s="516"/>
      <c r="FD18" s="516"/>
      <c r="FE18" s="517"/>
    </row>
    <row r="19" spans="1:161" ht="24" customHeight="1">
      <c r="A19" s="520" t="s">
        <v>205</v>
      </c>
      <c r="B19" s="521"/>
      <c r="C19" s="521"/>
      <c r="D19" s="521"/>
      <c r="E19" s="521"/>
      <c r="F19" s="521"/>
      <c r="G19" s="521"/>
      <c r="H19" s="522"/>
      <c r="I19" s="543" t="s">
        <v>206</v>
      </c>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4"/>
      <c r="BI19" s="544"/>
      <c r="BJ19" s="544"/>
      <c r="BK19" s="544"/>
      <c r="BL19" s="544"/>
      <c r="BM19" s="544"/>
      <c r="BN19" s="544"/>
      <c r="BO19" s="544"/>
      <c r="BP19" s="544"/>
      <c r="BQ19" s="544"/>
      <c r="BR19" s="544"/>
      <c r="BS19" s="544"/>
      <c r="BT19" s="544"/>
      <c r="BU19" s="544"/>
      <c r="BV19" s="544"/>
      <c r="BW19" s="544"/>
      <c r="BX19" s="544"/>
      <c r="BY19" s="544"/>
      <c r="BZ19" s="544"/>
      <c r="CA19" s="544"/>
      <c r="CB19" s="544"/>
      <c r="CC19" s="544"/>
      <c r="CD19" s="544"/>
      <c r="CE19" s="544"/>
      <c r="CF19" s="544"/>
      <c r="CG19" s="544"/>
      <c r="CH19" s="544"/>
      <c r="CI19" s="544"/>
      <c r="CJ19" s="544"/>
      <c r="CK19" s="544"/>
      <c r="CL19" s="544"/>
      <c r="CM19" s="545"/>
      <c r="CN19" s="553" t="s">
        <v>207</v>
      </c>
      <c r="CO19" s="553"/>
      <c r="CP19" s="553"/>
      <c r="CQ19" s="553"/>
      <c r="CR19" s="553"/>
      <c r="CS19" s="553"/>
      <c r="CT19" s="553"/>
      <c r="CU19" s="526"/>
      <c r="CV19" s="554" t="s">
        <v>30</v>
      </c>
      <c r="CW19" s="553"/>
      <c r="CX19" s="553"/>
      <c r="CY19" s="553"/>
      <c r="CZ19" s="553"/>
      <c r="DA19" s="553"/>
      <c r="DB19" s="553"/>
      <c r="DC19" s="553"/>
      <c r="DD19" s="553"/>
      <c r="DE19" s="526"/>
      <c r="DF19" s="508"/>
      <c r="DG19" s="509"/>
      <c r="DH19" s="509"/>
      <c r="DI19" s="509"/>
      <c r="DJ19" s="509"/>
      <c r="DK19" s="509"/>
      <c r="DL19" s="509"/>
      <c r="DM19" s="509"/>
      <c r="DN19" s="509"/>
      <c r="DO19" s="509"/>
      <c r="DP19" s="509"/>
      <c r="DQ19" s="509"/>
      <c r="DR19" s="510"/>
      <c r="DS19" s="508"/>
      <c r="DT19" s="509"/>
      <c r="DU19" s="509"/>
      <c r="DV19" s="509"/>
      <c r="DW19" s="509"/>
      <c r="DX19" s="509"/>
      <c r="DY19" s="509"/>
      <c r="DZ19" s="509"/>
      <c r="EA19" s="509"/>
      <c r="EB19" s="509"/>
      <c r="EC19" s="509"/>
      <c r="ED19" s="509"/>
      <c r="EE19" s="510"/>
      <c r="EF19" s="508"/>
      <c r="EG19" s="509"/>
      <c r="EH19" s="509"/>
      <c r="EI19" s="509"/>
      <c r="EJ19" s="509"/>
      <c r="EK19" s="509"/>
      <c r="EL19" s="509"/>
      <c r="EM19" s="509"/>
      <c r="EN19" s="509"/>
      <c r="EO19" s="509"/>
      <c r="EP19" s="509"/>
      <c r="EQ19" s="509"/>
      <c r="ER19" s="510"/>
      <c r="ES19" s="515"/>
      <c r="ET19" s="516"/>
      <c r="EU19" s="516"/>
      <c r="EV19" s="516"/>
      <c r="EW19" s="516"/>
      <c r="EX19" s="516"/>
      <c r="EY19" s="516"/>
      <c r="EZ19" s="516"/>
      <c r="FA19" s="516"/>
      <c r="FB19" s="516"/>
      <c r="FC19" s="516"/>
      <c r="FD19" s="516"/>
      <c r="FE19" s="517"/>
    </row>
    <row r="20" spans="1:161" ht="24" customHeight="1">
      <c r="A20" s="520" t="s">
        <v>208</v>
      </c>
      <c r="B20" s="521"/>
      <c r="C20" s="521"/>
      <c r="D20" s="521"/>
      <c r="E20" s="521"/>
      <c r="F20" s="521"/>
      <c r="G20" s="521"/>
      <c r="H20" s="522"/>
      <c r="I20" s="523" t="s">
        <v>192</v>
      </c>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c r="BO20" s="524"/>
      <c r="BP20" s="524"/>
      <c r="BQ20" s="524"/>
      <c r="BR20" s="524"/>
      <c r="BS20" s="524"/>
      <c r="BT20" s="524"/>
      <c r="BU20" s="524"/>
      <c r="BV20" s="524"/>
      <c r="BW20" s="524"/>
      <c r="BX20" s="524"/>
      <c r="BY20" s="524"/>
      <c r="BZ20" s="524"/>
      <c r="CA20" s="524"/>
      <c r="CB20" s="524"/>
      <c r="CC20" s="524"/>
      <c r="CD20" s="524"/>
      <c r="CE20" s="524"/>
      <c r="CF20" s="524"/>
      <c r="CG20" s="524"/>
      <c r="CH20" s="524"/>
      <c r="CI20" s="524"/>
      <c r="CJ20" s="524"/>
      <c r="CK20" s="524"/>
      <c r="CL20" s="524"/>
      <c r="CM20" s="525"/>
      <c r="CN20" s="553" t="s">
        <v>209</v>
      </c>
      <c r="CO20" s="553"/>
      <c r="CP20" s="553"/>
      <c r="CQ20" s="553"/>
      <c r="CR20" s="553"/>
      <c r="CS20" s="553"/>
      <c r="CT20" s="553"/>
      <c r="CU20" s="526"/>
      <c r="CV20" s="554" t="s">
        <v>30</v>
      </c>
      <c r="CW20" s="553"/>
      <c r="CX20" s="553"/>
      <c r="CY20" s="553"/>
      <c r="CZ20" s="553"/>
      <c r="DA20" s="553"/>
      <c r="DB20" s="553"/>
      <c r="DC20" s="553"/>
      <c r="DD20" s="553"/>
      <c r="DE20" s="526"/>
      <c r="DF20" s="508"/>
      <c r="DG20" s="509"/>
      <c r="DH20" s="509"/>
      <c r="DI20" s="509"/>
      <c r="DJ20" s="509"/>
      <c r="DK20" s="509"/>
      <c r="DL20" s="509"/>
      <c r="DM20" s="509"/>
      <c r="DN20" s="509"/>
      <c r="DO20" s="509"/>
      <c r="DP20" s="509"/>
      <c r="DQ20" s="509"/>
      <c r="DR20" s="510"/>
      <c r="DS20" s="508"/>
      <c r="DT20" s="509"/>
      <c r="DU20" s="509"/>
      <c r="DV20" s="509"/>
      <c r="DW20" s="509"/>
      <c r="DX20" s="509"/>
      <c r="DY20" s="509"/>
      <c r="DZ20" s="509"/>
      <c r="EA20" s="509"/>
      <c r="EB20" s="509"/>
      <c r="EC20" s="509"/>
      <c r="ED20" s="509"/>
      <c r="EE20" s="510"/>
      <c r="EF20" s="508"/>
      <c r="EG20" s="509"/>
      <c r="EH20" s="509"/>
      <c r="EI20" s="509"/>
      <c r="EJ20" s="509"/>
      <c r="EK20" s="509"/>
      <c r="EL20" s="509"/>
      <c r="EM20" s="509"/>
      <c r="EN20" s="509"/>
      <c r="EO20" s="509"/>
      <c r="EP20" s="509"/>
      <c r="EQ20" s="509"/>
      <c r="ER20" s="510"/>
      <c r="ES20" s="515"/>
      <c r="ET20" s="516"/>
      <c r="EU20" s="516"/>
      <c r="EV20" s="516"/>
      <c r="EW20" s="516"/>
      <c r="EX20" s="516"/>
      <c r="EY20" s="516"/>
      <c r="EZ20" s="516"/>
      <c r="FA20" s="516"/>
      <c r="FB20" s="516"/>
      <c r="FC20" s="516"/>
      <c r="FD20" s="516"/>
      <c r="FE20" s="517"/>
    </row>
    <row r="21" spans="1:161" ht="24" customHeight="1">
      <c r="A21" s="520" t="s">
        <v>210</v>
      </c>
      <c r="B21" s="521"/>
      <c r="C21" s="521"/>
      <c r="D21" s="521"/>
      <c r="E21" s="521"/>
      <c r="F21" s="521"/>
      <c r="G21" s="521"/>
      <c r="H21" s="522"/>
      <c r="I21" s="523" t="s">
        <v>364</v>
      </c>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4"/>
      <c r="CI21" s="524"/>
      <c r="CJ21" s="524"/>
      <c r="CK21" s="524"/>
      <c r="CL21" s="524"/>
      <c r="CM21" s="525"/>
      <c r="CN21" s="553" t="s">
        <v>211</v>
      </c>
      <c r="CO21" s="553"/>
      <c r="CP21" s="553"/>
      <c r="CQ21" s="553"/>
      <c r="CR21" s="553"/>
      <c r="CS21" s="553"/>
      <c r="CT21" s="553"/>
      <c r="CU21" s="526"/>
      <c r="CV21" s="554" t="s">
        <v>30</v>
      </c>
      <c r="CW21" s="553"/>
      <c r="CX21" s="553"/>
      <c r="CY21" s="553"/>
      <c r="CZ21" s="553"/>
      <c r="DA21" s="553"/>
      <c r="DB21" s="553"/>
      <c r="DC21" s="553"/>
      <c r="DD21" s="553"/>
      <c r="DE21" s="526"/>
      <c r="DF21" s="508"/>
      <c r="DG21" s="509"/>
      <c r="DH21" s="509"/>
      <c r="DI21" s="509"/>
      <c r="DJ21" s="509"/>
      <c r="DK21" s="509"/>
      <c r="DL21" s="509"/>
      <c r="DM21" s="509"/>
      <c r="DN21" s="509"/>
      <c r="DO21" s="509"/>
      <c r="DP21" s="509"/>
      <c r="DQ21" s="509"/>
      <c r="DR21" s="510"/>
      <c r="DS21" s="508"/>
      <c r="DT21" s="509"/>
      <c r="DU21" s="509"/>
      <c r="DV21" s="509"/>
      <c r="DW21" s="509"/>
      <c r="DX21" s="509"/>
      <c r="DY21" s="509"/>
      <c r="DZ21" s="509"/>
      <c r="EA21" s="509"/>
      <c r="EB21" s="509"/>
      <c r="EC21" s="509"/>
      <c r="ED21" s="509"/>
      <c r="EE21" s="510"/>
      <c r="EF21" s="508"/>
      <c r="EG21" s="509"/>
      <c r="EH21" s="509"/>
      <c r="EI21" s="509"/>
      <c r="EJ21" s="509"/>
      <c r="EK21" s="509"/>
      <c r="EL21" s="509"/>
      <c r="EM21" s="509"/>
      <c r="EN21" s="509"/>
      <c r="EO21" s="509"/>
      <c r="EP21" s="509"/>
      <c r="EQ21" s="509"/>
      <c r="ER21" s="510"/>
      <c r="ES21" s="515"/>
      <c r="ET21" s="516"/>
      <c r="EU21" s="516"/>
      <c r="EV21" s="516"/>
      <c r="EW21" s="516"/>
      <c r="EX21" s="516"/>
      <c r="EY21" s="516"/>
      <c r="EZ21" s="516"/>
      <c r="FA21" s="516"/>
      <c r="FB21" s="516"/>
      <c r="FC21" s="516"/>
      <c r="FD21" s="516"/>
      <c r="FE21" s="517"/>
    </row>
    <row r="22" spans="1:161" ht="27.75" customHeight="1">
      <c r="A22" s="520" t="s">
        <v>212</v>
      </c>
      <c r="B22" s="521"/>
      <c r="C22" s="521"/>
      <c r="D22" s="521"/>
      <c r="E22" s="521"/>
      <c r="F22" s="521"/>
      <c r="G22" s="521"/>
      <c r="H22" s="522"/>
      <c r="I22" s="543" t="s">
        <v>213</v>
      </c>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44"/>
      <c r="BL22" s="544"/>
      <c r="BM22" s="544"/>
      <c r="BN22" s="544"/>
      <c r="BO22" s="544"/>
      <c r="BP22" s="544"/>
      <c r="BQ22" s="544"/>
      <c r="BR22" s="544"/>
      <c r="BS22" s="544"/>
      <c r="BT22" s="544"/>
      <c r="BU22" s="544"/>
      <c r="BV22" s="544"/>
      <c r="BW22" s="544"/>
      <c r="BX22" s="544"/>
      <c r="BY22" s="544"/>
      <c r="BZ22" s="544"/>
      <c r="CA22" s="544"/>
      <c r="CB22" s="544"/>
      <c r="CC22" s="544"/>
      <c r="CD22" s="544"/>
      <c r="CE22" s="544"/>
      <c r="CF22" s="544"/>
      <c r="CG22" s="544"/>
      <c r="CH22" s="544"/>
      <c r="CI22" s="544"/>
      <c r="CJ22" s="544"/>
      <c r="CK22" s="544"/>
      <c r="CL22" s="544"/>
      <c r="CM22" s="545"/>
      <c r="CN22" s="526" t="s">
        <v>214</v>
      </c>
      <c r="CO22" s="527"/>
      <c r="CP22" s="527"/>
      <c r="CQ22" s="527"/>
      <c r="CR22" s="527"/>
      <c r="CS22" s="527"/>
      <c r="CT22" s="527"/>
      <c r="CU22" s="527"/>
      <c r="CV22" s="527" t="s">
        <v>30</v>
      </c>
      <c r="CW22" s="527"/>
      <c r="CX22" s="527"/>
      <c r="CY22" s="527"/>
      <c r="CZ22" s="527"/>
      <c r="DA22" s="527"/>
      <c r="DB22" s="527"/>
      <c r="DC22" s="527"/>
      <c r="DD22" s="527"/>
      <c r="DE22" s="527"/>
      <c r="DF22" s="514">
        <v>2047419.8</v>
      </c>
      <c r="DG22" s="514"/>
      <c r="DH22" s="514"/>
      <c r="DI22" s="514"/>
      <c r="DJ22" s="514"/>
      <c r="DK22" s="514"/>
      <c r="DL22" s="514"/>
      <c r="DM22" s="514"/>
      <c r="DN22" s="514"/>
      <c r="DO22" s="514"/>
      <c r="DP22" s="514"/>
      <c r="DQ22" s="514"/>
      <c r="DR22" s="514"/>
      <c r="DS22" s="514">
        <v>2040000</v>
      </c>
      <c r="DT22" s="514"/>
      <c r="DU22" s="514"/>
      <c r="DV22" s="514"/>
      <c r="DW22" s="514"/>
      <c r="DX22" s="514"/>
      <c r="DY22" s="514"/>
      <c r="DZ22" s="514"/>
      <c r="EA22" s="514"/>
      <c r="EB22" s="514"/>
      <c r="EC22" s="514"/>
      <c r="ED22" s="514"/>
      <c r="EE22" s="514"/>
      <c r="EF22" s="514">
        <v>2040000</v>
      </c>
      <c r="EG22" s="514"/>
      <c r="EH22" s="514"/>
      <c r="EI22" s="514"/>
      <c r="EJ22" s="514"/>
      <c r="EK22" s="514"/>
      <c r="EL22" s="514"/>
      <c r="EM22" s="514"/>
      <c r="EN22" s="514"/>
      <c r="EO22" s="514"/>
      <c r="EP22" s="514"/>
      <c r="EQ22" s="514"/>
      <c r="ER22" s="514"/>
      <c r="ES22" s="518"/>
      <c r="ET22" s="518"/>
      <c r="EU22" s="518"/>
      <c r="EV22" s="518"/>
      <c r="EW22" s="518"/>
      <c r="EX22" s="518"/>
      <c r="EY22" s="518"/>
      <c r="EZ22" s="518"/>
      <c r="FA22" s="518"/>
      <c r="FB22" s="518"/>
      <c r="FC22" s="518"/>
      <c r="FD22" s="518"/>
      <c r="FE22" s="519"/>
    </row>
    <row r="23" spans="1:161" ht="24" customHeight="1">
      <c r="A23" s="520" t="s">
        <v>215</v>
      </c>
      <c r="B23" s="521"/>
      <c r="C23" s="521"/>
      <c r="D23" s="521"/>
      <c r="E23" s="521"/>
      <c r="F23" s="521"/>
      <c r="G23" s="521"/>
      <c r="H23" s="522"/>
      <c r="I23" s="523" t="s">
        <v>192</v>
      </c>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c r="BO23" s="524"/>
      <c r="BP23" s="524"/>
      <c r="BQ23" s="524"/>
      <c r="BR23" s="524"/>
      <c r="BS23" s="524"/>
      <c r="BT23" s="524"/>
      <c r="BU23" s="524"/>
      <c r="BV23" s="524"/>
      <c r="BW23" s="524"/>
      <c r="BX23" s="524"/>
      <c r="BY23" s="524"/>
      <c r="BZ23" s="524"/>
      <c r="CA23" s="524"/>
      <c r="CB23" s="524"/>
      <c r="CC23" s="524"/>
      <c r="CD23" s="524"/>
      <c r="CE23" s="524"/>
      <c r="CF23" s="524"/>
      <c r="CG23" s="524"/>
      <c r="CH23" s="524"/>
      <c r="CI23" s="524"/>
      <c r="CJ23" s="524"/>
      <c r="CK23" s="524"/>
      <c r="CL23" s="524"/>
      <c r="CM23" s="525"/>
      <c r="CN23" s="526" t="s">
        <v>216</v>
      </c>
      <c r="CO23" s="527"/>
      <c r="CP23" s="527"/>
      <c r="CQ23" s="527"/>
      <c r="CR23" s="527"/>
      <c r="CS23" s="527"/>
      <c r="CT23" s="527"/>
      <c r="CU23" s="527"/>
      <c r="CV23" s="527" t="s">
        <v>30</v>
      </c>
      <c r="CW23" s="527"/>
      <c r="CX23" s="527"/>
      <c r="CY23" s="527"/>
      <c r="CZ23" s="527"/>
      <c r="DA23" s="527"/>
      <c r="DB23" s="527"/>
      <c r="DC23" s="527"/>
      <c r="DD23" s="527"/>
      <c r="DE23" s="527"/>
      <c r="DF23" s="514">
        <v>2047419.8</v>
      </c>
      <c r="DG23" s="514"/>
      <c r="DH23" s="514"/>
      <c r="DI23" s="514"/>
      <c r="DJ23" s="514"/>
      <c r="DK23" s="514"/>
      <c r="DL23" s="514"/>
      <c r="DM23" s="514"/>
      <c r="DN23" s="514"/>
      <c r="DO23" s="514"/>
      <c r="DP23" s="514"/>
      <c r="DQ23" s="514"/>
      <c r="DR23" s="514"/>
      <c r="DS23" s="514">
        <v>2040000</v>
      </c>
      <c r="DT23" s="514"/>
      <c r="DU23" s="514"/>
      <c r="DV23" s="514"/>
      <c r="DW23" s="514"/>
      <c r="DX23" s="514"/>
      <c r="DY23" s="514"/>
      <c r="DZ23" s="514"/>
      <c r="EA23" s="514"/>
      <c r="EB23" s="514"/>
      <c r="EC23" s="514"/>
      <c r="ED23" s="514"/>
      <c r="EE23" s="514"/>
      <c r="EF23" s="514">
        <v>2040000</v>
      </c>
      <c r="EG23" s="514"/>
      <c r="EH23" s="514"/>
      <c r="EI23" s="514"/>
      <c r="EJ23" s="514"/>
      <c r="EK23" s="514"/>
      <c r="EL23" s="514"/>
      <c r="EM23" s="514"/>
      <c r="EN23" s="514"/>
      <c r="EO23" s="514"/>
      <c r="EP23" s="514"/>
      <c r="EQ23" s="514"/>
      <c r="ER23" s="514"/>
      <c r="ES23" s="518"/>
      <c r="ET23" s="518"/>
      <c r="EU23" s="518"/>
      <c r="EV23" s="518"/>
      <c r="EW23" s="518"/>
      <c r="EX23" s="518"/>
      <c r="EY23" s="518"/>
      <c r="EZ23" s="518"/>
      <c r="FA23" s="518"/>
      <c r="FB23" s="518"/>
      <c r="FC23" s="518"/>
      <c r="FD23" s="518"/>
      <c r="FE23" s="519"/>
    </row>
    <row r="24" spans="1:161" ht="28.5" customHeight="1">
      <c r="A24" s="520" t="s">
        <v>217</v>
      </c>
      <c r="B24" s="521"/>
      <c r="C24" s="521"/>
      <c r="D24" s="521"/>
      <c r="E24" s="521"/>
      <c r="F24" s="521"/>
      <c r="G24" s="521"/>
      <c r="H24" s="522"/>
      <c r="I24" s="523" t="s">
        <v>218</v>
      </c>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4"/>
      <c r="BH24" s="524"/>
      <c r="BI24" s="524"/>
      <c r="BJ24" s="524"/>
      <c r="BK24" s="524"/>
      <c r="BL24" s="524"/>
      <c r="BM24" s="524"/>
      <c r="BN24" s="524"/>
      <c r="BO24" s="524"/>
      <c r="BP24" s="524"/>
      <c r="BQ24" s="524"/>
      <c r="BR24" s="524"/>
      <c r="BS24" s="524"/>
      <c r="BT24" s="524"/>
      <c r="BU24" s="524"/>
      <c r="BV24" s="524"/>
      <c r="BW24" s="524"/>
      <c r="BX24" s="524"/>
      <c r="BY24" s="524"/>
      <c r="BZ24" s="524"/>
      <c r="CA24" s="524"/>
      <c r="CB24" s="524"/>
      <c r="CC24" s="524"/>
      <c r="CD24" s="524"/>
      <c r="CE24" s="524"/>
      <c r="CF24" s="524"/>
      <c r="CG24" s="524"/>
      <c r="CH24" s="524"/>
      <c r="CI24" s="524"/>
      <c r="CJ24" s="524"/>
      <c r="CK24" s="524"/>
      <c r="CL24" s="524"/>
      <c r="CM24" s="525"/>
      <c r="CN24" s="526" t="s">
        <v>219</v>
      </c>
      <c r="CO24" s="527"/>
      <c r="CP24" s="527"/>
      <c r="CQ24" s="527"/>
      <c r="CR24" s="527"/>
      <c r="CS24" s="527"/>
      <c r="CT24" s="527"/>
      <c r="CU24" s="527"/>
      <c r="CV24" s="527" t="s">
        <v>30</v>
      </c>
      <c r="CW24" s="527"/>
      <c r="CX24" s="527"/>
      <c r="CY24" s="527"/>
      <c r="CZ24" s="527"/>
      <c r="DA24" s="527"/>
      <c r="DB24" s="527"/>
      <c r="DC24" s="527"/>
      <c r="DD24" s="527"/>
      <c r="DE24" s="527"/>
      <c r="DF24" s="514"/>
      <c r="DG24" s="514"/>
      <c r="DH24" s="514"/>
      <c r="DI24" s="514"/>
      <c r="DJ24" s="514"/>
      <c r="DK24" s="514"/>
      <c r="DL24" s="514"/>
      <c r="DM24" s="514"/>
      <c r="DN24" s="514"/>
      <c r="DO24" s="514"/>
      <c r="DP24" s="514"/>
      <c r="DQ24" s="514"/>
      <c r="DR24" s="514"/>
      <c r="DS24" s="514"/>
      <c r="DT24" s="514"/>
      <c r="DU24" s="514"/>
      <c r="DV24" s="514"/>
      <c r="DW24" s="514"/>
      <c r="DX24" s="514"/>
      <c r="DY24" s="514"/>
      <c r="DZ24" s="514"/>
      <c r="EA24" s="514"/>
      <c r="EB24" s="514"/>
      <c r="EC24" s="514"/>
      <c r="ED24" s="514"/>
      <c r="EE24" s="514"/>
      <c r="EF24" s="514"/>
      <c r="EG24" s="514"/>
      <c r="EH24" s="514"/>
      <c r="EI24" s="514"/>
      <c r="EJ24" s="514"/>
      <c r="EK24" s="514"/>
      <c r="EL24" s="514"/>
      <c r="EM24" s="514"/>
      <c r="EN24" s="514"/>
      <c r="EO24" s="514"/>
      <c r="EP24" s="514"/>
      <c r="EQ24" s="514"/>
      <c r="ER24" s="514"/>
      <c r="ES24" s="518"/>
      <c r="ET24" s="518"/>
      <c r="EU24" s="518"/>
      <c r="EV24" s="518"/>
      <c r="EW24" s="518"/>
      <c r="EX24" s="518"/>
      <c r="EY24" s="518"/>
      <c r="EZ24" s="518"/>
      <c r="FA24" s="518"/>
      <c r="FB24" s="518"/>
      <c r="FC24" s="518"/>
      <c r="FD24" s="518"/>
      <c r="FE24" s="519"/>
    </row>
    <row r="25" spans="1:161" s="317" customFormat="1" ht="45" customHeight="1">
      <c r="A25" s="499" t="s">
        <v>9</v>
      </c>
      <c r="B25" s="500"/>
      <c r="C25" s="500"/>
      <c r="D25" s="500"/>
      <c r="E25" s="500"/>
      <c r="F25" s="500"/>
      <c r="G25" s="500"/>
      <c r="H25" s="501"/>
      <c r="I25" s="539" t="s">
        <v>366</v>
      </c>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0"/>
      <c r="AY25" s="540"/>
      <c r="AZ25" s="540"/>
      <c r="BA25" s="540"/>
      <c r="BB25" s="540"/>
      <c r="BC25" s="540"/>
      <c r="BD25" s="540"/>
      <c r="BE25" s="540"/>
      <c r="BF25" s="540"/>
      <c r="BG25" s="540"/>
      <c r="BH25" s="540"/>
      <c r="BI25" s="540"/>
      <c r="BJ25" s="540"/>
      <c r="BK25" s="540"/>
      <c r="BL25" s="540"/>
      <c r="BM25" s="540"/>
      <c r="BN25" s="540"/>
      <c r="BO25" s="540"/>
      <c r="BP25" s="540"/>
      <c r="BQ25" s="540"/>
      <c r="BR25" s="540"/>
      <c r="BS25" s="540"/>
      <c r="BT25" s="540"/>
      <c r="BU25" s="540"/>
      <c r="BV25" s="540"/>
      <c r="BW25" s="540"/>
      <c r="BX25" s="540"/>
      <c r="BY25" s="540"/>
      <c r="BZ25" s="540"/>
      <c r="CA25" s="540"/>
      <c r="CB25" s="540"/>
      <c r="CC25" s="540"/>
      <c r="CD25" s="540"/>
      <c r="CE25" s="540"/>
      <c r="CF25" s="540"/>
      <c r="CG25" s="540"/>
      <c r="CH25" s="540"/>
      <c r="CI25" s="540"/>
      <c r="CJ25" s="540"/>
      <c r="CK25" s="540"/>
      <c r="CL25" s="540"/>
      <c r="CM25" s="541"/>
      <c r="CN25" s="506" t="s">
        <v>220</v>
      </c>
      <c r="CO25" s="542"/>
      <c r="CP25" s="542"/>
      <c r="CQ25" s="542"/>
      <c r="CR25" s="542"/>
      <c r="CS25" s="542"/>
      <c r="CT25" s="542"/>
      <c r="CU25" s="542"/>
      <c r="CV25" s="542" t="s">
        <v>30</v>
      </c>
      <c r="CW25" s="542"/>
      <c r="CX25" s="542"/>
      <c r="CY25" s="542"/>
      <c r="CZ25" s="542"/>
      <c r="DA25" s="542"/>
      <c r="DB25" s="542"/>
      <c r="DC25" s="542"/>
      <c r="DD25" s="542"/>
      <c r="DE25" s="542"/>
      <c r="DF25" s="485">
        <v>6398277.79</v>
      </c>
      <c r="DG25" s="485"/>
      <c r="DH25" s="485"/>
      <c r="DI25" s="485"/>
      <c r="DJ25" s="485"/>
      <c r="DK25" s="485"/>
      <c r="DL25" s="485"/>
      <c r="DM25" s="485"/>
      <c r="DN25" s="485"/>
      <c r="DO25" s="485"/>
      <c r="DP25" s="485"/>
      <c r="DQ25" s="485"/>
      <c r="DR25" s="485"/>
      <c r="DS25" s="461">
        <v>6286253.2</v>
      </c>
      <c r="DT25" s="462"/>
      <c r="DU25" s="462"/>
      <c r="DV25" s="462"/>
      <c r="DW25" s="462"/>
      <c r="DX25" s="462"/>
      <c r="DY25" s="462"/>
      <c r="DZ25" s="462"/>
      <c r="EA25" s="462"/>
      <c r="EB25" s="462"/>
      <c r="EC25" s="462"/>
      <c r="ED25" s="462"/>
      <c r="EE25" s="463"/>
      <c r="EF25" s="461">
        <v>6286253.2</v>
      </c>
      <c r="EG25" s="462"/>
      <c r="EH25" s="462"/>
      <c r="EI25" s="462"/>
      <c r="EJ25" s="462"/>
      <c r="EK25" s="462"/>
      <c r="EL25" s="462"/>
      <c r="EM25" s="462"/>
      <c r="EN25" s="462"/>
      <c r="EO25" s="462"/>
      <c r="EP25" s="462"/>
      <c r="EQ25" s="462"/>
      <c r="ER25" s="463"/>
      <c r="ES25" s="546"/>
      <c r="ET25" s="546"/>
      <c r="EU25" s="546"/>
      <c r="EV25" s="546"/>
      <c r="EW25" s="546"/>
      <c r="EX25" s="546"/>
      <c r="EY25" s="546"/>
      <c r="EZ25" s="546"/>
      <c r="FA25" s="546"/>
      <c r="FB25" s="546"/>
      <c r="FC25" s="546"/>
      <c r="FD25" s="546"/>
      <c r="FE25" s="547"/>
    </row>
    <row r="26" spans="1:161" ht="18.75">
      <c r="A26" s="533"/>
      <c r="B26" s="534"/>
      <c r="C26" s="534"/>
      <c r="D26" s="534"/>
      <c r="E26" s="534"/>
      <c r="F26" s="534"/>
      <c r="G26" s="534"/>
      <c r="H26" s="535"/>
      <c r="I26" s="482" t="s">
        <v>221</v>
      </c>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c r="BE26" s="483"/>
      <c r="BF26" s="483"/>
      <c r="BG26" s="483"/>
      <c r="BH26" s="483"/>
      <c r="BI26" s="483"/>
      <c r="BJ26" s="483"/>
      <c r="BK26" s="483"/>
      <c r="BL26" s="483"/>
      <c r="BM26" s="483"/>
      <c r="BN26" s="483"/>
      <c r="BO26" s="483"/>
      <c r="BP26" s="483"/>
      <c r="BQ26" s="483"/>
      <c r="BR26" s="483"/>
      <c r="BS26" s="483"/>
      <c r="BT26" s="483"/>
      <c r="BU26" s="483"/>
      <c r="BV26" s="483"/>
      <c r="BW26" s="483"/>
      <c r="BX26" s="483"/>
      <c r="BY26" s="483"/>
      <c r="BZ26" s="483"/>
      <c r="CA26" s="483"/>
      <c r="CB26" s="483"/>
      <c r="CC26" s="483"/>
      <c r="CD26" s="483"/>
      <c r="CE26" s="483"/>
      <c r="CF26" s="483"/>
      <c r="CG26" s="483"/>
      <c r="CH26" s="483"/>
      <c r="CI26" s="483"/>
      <c r="CJ26" s="483"/>
      <c r="CK26" s="483"/>
      <c r="CL26" s="483"/>
      <c r="CM26" s="484"/>
      <c r="CN26" s="476" t="s">
        <v>222</v>
      </c>
      <c r="CO26" s="476"/>
      <c r="CP26" s="476"/>
      <c r="CQ26" s="476"/>
      <c r="CR26" s="476"/>
      <c r="CS26" s="476"/>
      <c r="CT26" s="476"/>
      <c r="CU26" s="477"/>
      <c r="CV26" s="528"/>
      <c r="CW26" s="476"/>
      <c r="CX26" s="476"/>
      <c r="CY26" s="476"/>
      <c r="CZ26" s="476"/>
      <c r="DA26" s="476"/>
      <c r="DB26" s="476"/>
      <c r="DC26" s="476"/>
      <c r="DD26" s="476"/>
      <c r="DE26" s="477"/>
      <c r="DF26" s="486">
        <v>6398277.79</v>
      </c>
      <c r="DG26" s="487"/>
      <c r="DH26" s="487"/>
      <c r="DI26" s="487"/>
      <c r="DJ26" s="487"/>
      <c r="DK26" s="487"/>
      <c r="DL26" s="487"/>
      <c r="DM26" s="487"/>
      <c r="DN26" s="487"/>
      <c r="DO26" s="487"/>
      <c r="DP26" s="487"/>
      <c r="DQ26" s="487"/>
      <c r="DR26" s="488"/>
      <c r="DS26" s="486"/>
      <c r="DT26" s="487"/>
      <c r="DU26" s="487"/>
      <c r="DV26" s="487"/>
      <c r="DW26" s="487"/>
      <c r="DX26" s="487"/>
      <c r="DY26" s="487"/>
      <c r="DZ26" s="487"/>
      <c r="EA26" s="487"/>
      <c r="EB26" s="487"/>
      <c r="EC26" s="487"/>
      <c r="ED26" s="487"/>
      <c r="EE26" s="488"/>
      <c r="EF26" s="486"/>
      <c r="EG26" s="487"/>
      <c r="EH26" s="487"/>
      <c r="EI26" s="487"/>
      <c r="EJ26" s="487"/>
      <c r="EK26" s="487"/>
      <c r="EL26" s="487"/>
      <c r="EM26" s="487"/>
      <c r="EN26" s="487"/>
      <c r="EO26" s="487"/>
      <c r="EP26" s="487"/>
      <c r="EQ26" s="487"/>
      <c r="ER26" s="488"/>
      <c r="ES26" s="548"/>
      <c r="ET26" s="549"/>
      <c r="EU26" s="549"/>
      <c r="EV26" s="549"/>
      <c r="EW26" s="549"/>
      <c r="EX26" s="549"/>
      <c r="EY26" s="549"/>
      <c r="EZ26" s="549"/>
      <c r="FA26" s="549"/>
      <c r="FB26" s="549"/>
      <c r="FC26" s="549"/>
      <c r="FD26" s="549"/>
      <c r="FE26" s="550"/>
    </row>
    <row r="27" spans="1:161" ht="18.75">
      <c r="A27" s="533"/>
      <c r="B27" s="534"/>
      <c r="C27" s="534"/>
      <c r="D27" s="534"/>
      <c r="E27" s="534"/>
      <c r="F27" s="534"/>
      <c r="G27" s="534"/>
      <c r="H27" s="535"/>
      <c r="I27" s="467">
        <v>2020</v>
      </c>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8"/>
      <c r="CC27" s="468"/>
      <c r="CD27" s="468"/>
      <c r="CE27" s="468"/>
      <c r="CF27" s="468"/>
      <c r="CG27" s="468"/>
      <c r="CH27" s="468"/>
      <c r="CI27" s="468"/>
      <c r="CJ27" s="468"/>
      <c r="CK27" s="468"/>
      <c r="CL27" s="468"/>
      <c r="CM27" s="469"/>
      <c r="CN27" s="478"/>
      <c r="CO27" s="478"/>
      <c r="CP27" s="478"/>
      <c r="CQ27" s="478"/>
      <c r="CR27" s="478"/>
      <c r="CS27" s="478"/>
      <c r="CT27" s="478"/>
      <c r="CU27" s="479"/>
      <c r="CV27" s="529"/>
      <c r="CW27" s="478"/>
      <c r="CX27" s="478"/>
      <c r="CY27" s="478"/>
      <c r="CZ27" s="478"/>
      <c r="DA27" s="478"/>
      <c r="DB27" s="478"/>
      <c r="DC27" s="478"/>
      <c r="DD27" s="478"/>
      <c r="DE27" s="479"/>
      <c r="DF27" s="489"/>
      <c r="DG27" s="490"/>
      <c r="DH27" s="490"/>
      <c r="DI27" s="490"/>
      <c r="DJ27" s="490"/>
      <c r="DK27" s="490"/>
      <c r="DL27" s="490"/>
      <c r="DM27" s="490"/>
      <c r="DN27" s="490"/>
      <c r="DO27" s="490"/>
      <c r="DP27" s="490"/>
      <c r="DQ27" s="490"/>
      <c r="DR27" s="491"/>
      <c r="DS27" s="489"/>
      <c r="DT27" s="490"/>
      <c r="DU27" s="490"/>
      <c r="DV27" s="490"/>
      <c r="DW27" s="490"/>
      <c r="DX27" s="490"/>
      <c r="DY27" s="490"/>
      <c r="DZ27" s="490"/>
      <c r="EA27" s="490"/>
      <c r="EB27" s="490"/>
      <c r="EC27" s="490"/>
      <c r="ED27" s="490"/>
      <c r="EE27" s="491"/>
      <c r="EF27" s="489"/>
      <c r="EG27" s="490"/>
      <c r="EH27" s="490"/>
      <c r="EI27" s="490"/>
      <c r="EJ27" s="490"/>
      <c r="EK27" s="490"/>
      <c r="EL27" s="490"/>
      <c r="EM27" s="490"/>
      <c r="EN27" s="490"/>
      <c r="EO27" s="490"/>
      <c r="EP27" s="490"/>
      <c r="EQ27" s="490"/>
      <c r="ER27" s="491"/>
      <c r="ES27" s="551"/>
      <c r="ET27" s="443"/>
      <c r="EU27" s="443"/>
      <c r="EV27" s="443"/>
      <c r="EW27" s="443"/>
      <c r="EX27" s="443"/>
      <c r="EY27" s="443"/>
      <c r="EZ27" s="443"/>
      <c r="FA27" s="443"/>
      <c r="FB27" s="443"/>
      <c r="FC27" s="443"/>
      <c r="FD27" s="443"/>
      <c r="FE27" s="552"/>
    </row>
    <row r="28" spans="1:161" ht="24" customHeight="1">
      <c r="A28" s="533"/>
      <c r="B28" s="534"/>
      <c r="C28" s="534"/>
      <c r="D28" s="534"/>
      <c r="E28" s="534"/>
      <c r="F28" s="534"/>
      <c r="G28" s="534"/>
      <c r="H28" s="535"/>
      <c r="I28" s="470">
        <v>2021</v>
      </c>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1"/>
      <c r="BD28" s="471"/>
      <c r="BE28" s="471"/>
      <c r="BF28" s="471"/>
      <c r="BG28" s="471"/>
      <c r="BH28" s="471"/>
      <c r="BI28" s="471"/>
      <c r="BJ28" s="471"/>
      <c r="BK28" s="471"/>
      <c r="BL28" s="471"/>
      <c r="BM28" s="471"/>
      <c r="BN28" s="471"/>
      <c r="BO28" s="471"/>
      <c r="BP28" s="471"/>
      <c r="BQ28" s="471"/>
      <c r="BR28" s="471"/>
      <c r="BS28" s="471"/>
      <c r="BT28" s="471"/>
      <c r="BU28" s="471"/>
      <c r="BV28" s="471"/>
      <c r="BW28" s="471"/>
      <c r="BX28" s="471"/>
      <c r="BY28" s="471"/>
      <c r="BZ28" s="471"/>
      <c r="CA28" s="471"/>
      <c r="CB28" s="471"/>
      <c r="CC28" s="471"/>
      <c r="CD28" s="471"/>
      <c r="CE28" s="471"/>
      <c r="CF28" s="471"/>
      <c r="CG28" s="471"/>
      <c r="CH28" s="471"/>
      <c r="CI28" s="471"/>
      <c r="CJ28" s="471"/>
      <c r="CK28" s="471"/>
      <c r="CL28" s="471"/>
      <c r="CM28" s="472"/>
      <c r="CN28" s="478"/>
      <c r="CO28" s="478"/>
      <c r="CP28" s="478"/>
      <c r="CQ28" s="478"/>
      <c r="CR28" s="478"/>
      <c r="CS28" s="478"/>
      <c r="CT28" s="478"/>
      <c r="CU28" s="479"/>
      <c r="CV28" s="529"/>
      <c r="CW28" s="478"/>
      <c r="CX28" s="478"/>
      <c r="CY28" s="478"/>
      <c r="CZ28" s="478"/>
      <c r="DA28" s="478"/>
      <c r="DB28" s="478"/>
      <c r="DC28" s="478"/>
      <c r="DD28" s="478"/>
      <c r="DE28" s="479"/>
      <c r="DF28" s="461"/>
      <c r="DG28" s="462"/>
      <c r="DH28" s="462"/>
      <c r="DI28" s="462"/>
      <c r="DJ28" s="462"/>
      <c r="DK28" s="462"/>
      <c r="DL28" s="462"/>
      <c r="DM28" s="462"/>
      <c r="DN28" s="462"/>
      <c r="DO28" s="462"/>
      <c r="DP28" s="462"/>
      <c r="DQ28" s="462"/>
      <c r="DR28" s="463"/>
      <c r="DS28" s="461">
        <v>6286253.2</v>
      </c>
      <c r="DT28" s="462"/>
      <c r="DU28" s="462"/>
      <c r="DV28" s="462"/>
      <c r="DW28" s="462"/>
      <c r="DX28" s="462"/>
      <c r="DY28" s="462"/>
      <c r="DZ28" s="462"/>
      <c r="EA28" s="462"/>
      <c r="EB28" s="462"/>
      <c r="EC28" s="462"/>
      <c r="ED28" s="462"/>
      <c r="EE28" s="463"/>
      <c r="EF28" s="461"/>
      <c r="EG28" s="462"/>
      <c r="EH28" s="462"/>
      <c r="EI28" s="462"/>
      <c r="EJ28" s="462"/>
      <c r="EK28" s="462"/>
      <c r="EL28" s="462"/>
      <c r="EM28" s="462"/>
      <c r="EN28" s="462"/>
      <c r="EO28" s="462"/>
      <c r="EP28" s="462"/>
      <c r="EQ28" s="462"/>
      <c r="ER28" s="463"/>
      <c r="ES28" s="515"/>
      <c r="ET28" s="516"/>
      <c r="EU28" s="516"/>
      <c r="EV28" s="516"/>
      <c r="EW28" s="516"/>
      <c r="EX28" s="516"/>
      <c r="EY28" s="516"/>
      <c r="EZ28" s="516"/>
      <c r="FA28" s="516"/>
      <c r="FB28" s="516"/>
      <c r="FC28" s="516"/>
      <c r="FD28" s="516"/>
      <c r="FE28" s="517"/>
    </row>
    <row r="29" spans="1:161" ht="27" customHeight="1">
      <c r="A29" s="536"/>
      <c r="B29" s="537"/>
      <c r="C29" s="537"/>
      <c r="D29" s="537"/>
      <c r="E29" s="537"/>
      <c r="F29" s="537"/>
      <c r="G29" s="537"/>
      <c r="H29" s="538"/>
      <c r="I29" s="467">
        <v>2022</v>
      </c>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68"/>
      <c r="CG29" s="468"/>
      <c r="CH29" s="468"/>
      <c r="CI29" s="468"/>
      <c r="CJ29" s="468"/>
      <c r="CK29" s="468"/>
      <c r="CL29" s="468"/>
      <c r="CM29" s="469"/>
      <c r="CN29" s="531"/>
      <c r="CO29" s="531"/>
      <c r="CP29" s="531"/>
      <c r="CQ29" s="531"/>
      <c r="CR29" s="531"/>
      <c r="CS29" s="531"/>
      <c r="CT29" s="531"/>
      <c r="CU29" s="532"/>
      <c r="CV29" s="530"/>
      <c r="CW29" s="531"/>
      <c r="CX29" s="531"/>
      <c r="CY29" s="531"/>
      <c r="CZ29" s="531"/>
      <c r="DA29" s="531"/>
      <c r="DB29" s="531"/>
      <c r="DC29" s="531"/>
      <c r="DD29" s="531"/>
      <c r="DE29" s="532"/>
      <c r="DF29" s="461"/>
      <c r="DG29" s="462"/>
      <c r="DH29" s="462"/>
      <c r="DI29" s="462"/>
      <c r="DJ29" s="462"/>
      <c r="DK29" s="462"/>
      <c r="DL29" s="462"/>
      <c r="DM29" s="462"/>
      <c r="DN29" s="462"/>
      <c r="DO29" s="462"/>
      <c r="DP29" s="462"/>
      <c r="DQ29" s="462"/>
      <c r="DR29" s="463"/>
      <c r="DS29" s="461"/>
      <c r="DT29" s="462"/>
      <c r="DU29" s="462"/>
      <c r="DV29" s="462"/>
      <c r="DW29" s="462"/>
      <c r="DX29" s="462"/>
      <c r="DY29" s="462"/>
      <c r="DZ29" s="462"/>
      <c r="EA29" s="462"/>
      <c r="EB29" s="462"/>
      <c r="EC29" s="462"/>
      <c r="ED29" s="462"/>
      <c r="EE29" s="463"/>
      <c r="EF29" s="461">
        <v>6286253.2</v>
      </c>
      <c r="EG29" s="462"/>
      <c r="EH29" s="462"/>
      <c r="EI29" s="462"/>
      <c r="EJ29" s="462"/>
      <c r="EK29" s="462"/>
      <c r="EL29" s="462"/>
      <c r="EM29" s="462"/>
      <c r="EN29" s="462"/>
      <c r="EO29" s="462"/>
      <c r="EP29" s="462"/>
      <c r="EQ29" s="462"/>
      <c r="ER29" s="463"/>
      <c r="ES29" s="515"/>
      <c r="ET29" s="516"/>
      <c r="EU29" s="516"/>
      <c r="EV29" s="516"/>
      <c r="EW29" s="516"/>
      <c r="EX29" s="516"/>
      <c r="EY29" s="516"/>
      <c r="EZ29" s="516"/>
      <c r="FA29" s="516"/>
      <c r="FB29" s="516"/>
      <c r="FC29" s="516"/>
      <c r="FD29" s="516"/>
      <c r="FE29" s="517"/>
    </row>
    <row r="30" spans="1:161" s="317" customFormat="1" ht="42.75" customHeight="1">
      <c r="A30" s="499" t="s">
        <v>10</v>
      </c>
      <c r="B30" s="500"/>
      <c r="C30" s="500"/>
      <c r="D30" s="500"/>
      <c r="E30" s="500"/>
      <c r="F30" s="500"/>
      <c r="G30" s="500"/>
      <c r="H30" s="501"/>
      <c r="I30" s="502" t="s">
        <v>223</v>
      </c>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503"/>
      <c r="BN30" s="503"/>
      <c r="BO30" s="503"/>
      <c r="BP30" s="503"/>
      <c r="BQ30" s="503"/>
      <c r="BR30" s="503"/>
      <c r="BS30" s="503"/>
      <c r="BT30" s="503"/>
      <c r="BU30" s="503"/>
      <c r="BV30" s="503"/>
      <c r="BW30" s="503"/>
      <c r="BX30" s="503"/>
      <c r="BY30" s="503"/>
      <c r="BZ30" s="503"/>
      <c r="CA30" s="503"/>
      <c r="CB30" s="503"/>
      <c r="CC30" s="503"/>
      <c r="CD30" s="503"/>
      <c r="CE30" s="503"/>
      <c r="CF30" s="503"/>
      <c r="CG30" s="503"/>
      <c r="CH30" s="503"/>
      <c r="CI30" s="503"/>
      <c r="CJ30" s="503"/>
      <c r="CK30" s="503"/>
      <c r="CL30" s="503"/>
      <c r="CM30" s="504"/>
      <c r="CN30" s="505" t="s">
        <v>224</v>
      </c>
      <c r="CO30" s="505"/>
      <c r="CP30" s="505"/>
      <c r="CQ30" s="505"/>
      <c r="CR30" s="505"/>
      <c r="CS30" s="505"/>
      <c r="CT30" s="505"/>
      <c r="CU30" s="506"/>
      <c r="CV30" s="507" t="s">
        <v>30</v>
      </c>
      <c r="CW30" s="505"/>
      <c r="CX30" s="505"/>
      <c r="CY30" s="505"/>
      <c r="CZ30" s="505"/>
      <c r="DA30" s="505"/>
      <c r="DB30" s="505"/>
      <c r="DC30" s="505"/>
      <c r="DD30" s="505"/>
      <c r="DE30" s="506"/>
      <c r="DF30" s="439"/>
      <c r="DG30" s="440"/>
      <c r="DH30" s="440"/>
      <c r="DI30" s="440"/>
      <c r="DJ30" s="440"/>
      <c r="DK30" s="440"/>
      <c r="DL30" s="440"/>
      <c r="DM30" s="440"/>
      <c r="DN30" s="440"/>
      <c r="DO30" s="440"/>
      <c r="DP30" s="440"/>
      <c r="DQ30" s="440"/>
      <c r="DR30" s="441"/>
      <c r="DS30" s="439"/>
      <c r="DT30" s="440"/>
      <c r="DU30" s="440"/>
      <c r="DV30" s="440"/>
      <c r="DW30" s="440"/>
      <c r="DX30" s="440"/>
      <c r="DY30" s="440"/>
      <c r="DZ30" s="440"/>
      <c r="EA30" s="440"/>
      <c r="EB30" s="440"/>
      <c r="EC30" s="440"/>
      <c r="ED30" s="440"/>
      <c r="EE30" s="441"/>
      <c r="EF30" s="439"/>
      <c r="EG30" s="440"/>
      <c r="EH30" s="440"/>
      <c r="EI30" s="440"/>
      <c r="EJ30" s="440"/>
      <c r="EK30" s="440"/>
      <c r="EL30" s="440"/>
      <c r="EM30" s="440"/>
      <c r="EN30" s="440"/>
      <c r="EO30" s="440"/>
      <c r="EP30" s="440"/>
      <c r="EQ30" s="440"/>
      <c r="ER30" s="441"/>
      <c r="ES30" s="473"/>
      <c r="ET30" s="474"/>
      <c r="EU30" s="474"/>
      <c r="EV30" s="474"/>
      <c r="EW30" s="474"/>
      <c r="EX30" s="474"/>
      <c r="EY30" s="474"/>
      <c r="EZ30" s="474"/>
      <c r="FA30" s="474"/>
      <c r="FB30" s="474"/>
      <c r="FC30" s="474"/>
      <c r="FD30" s="474"/>
      <c r="FE30" s="475"/>
    </row>
    <row r="31" spans="1:161" ht="18.75">
      <c r="A31" s="492"/>
      <c r="B31" s="493"/>
      <c r="C31" s="493"/>
      <c r="D31" s="493"/>
      <c r="E31" s="493"/>
      <c r="F31" s="493"/>
      <c r="G31" s="493"/>
      <c r="H31" s="494"/>
      <c r="I31" s="482" t="s">
        <v>221</v>
      </c>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483"/>
      <c r="BN31" s="483"/>
      <c r="BO31" s="483"/>
      <c r="BP31" s="483"/>
      <c r="BQ31" s="483"/>
      <c r="BR31" s="483"/>
      <c r="BS31" s="483"/>
      <c r="BT31" s="483"/>
      <c r="BU31" s="483"/>
      <c r="BV31" s="483"/>
      <c r="BW31" s="483"/>
      <c r="BX31" s="483"/>
      <c r="BY31" s="483"/>
      <c r="BZ31" s="483"/>
      <c r="CA31" s="483"/>
      <c r="CB31" s="483"/>
      <c r="CC31" s="483"/>
      <c r="CD31" s="483"/>
      <c r="CE31" s="483"/>
      <c r="CF31" s="483"/>
      <c r="CG31" s="483"/>
      <c r="CH31" s="483"/>
      <c r="CI31" s="483"/>
      <c r="CJ31" s="483"/>
      <c r="CK31" s="483"/>
      <c r="CL31" s="483"/>
      <c r="CM31" s="484"/>
      <c r="CN31" s="476" t="s">
        <v>225</v>
      </c>
      <c r="CO31" s="476"/>
      <c r="CP31" s="476"/>
      <c r="CQ31" s="476"/>
      <c r="CR31" s="476"/>
      <c r="CS31" s="476"/>
      <c r="CT31" s="476"/>
      <c r="CU31" s="477"/>
      <c r="CV31" s="448"/>
      <c r="CW31" s="449"/>
      <c r="CX31" s="449"/>
      <c r="CY31" s="449"/>
      <c r="CZ31" s="449"/>
      <c r="DA31" s="449"/>
      <c r="DB31" s="449"/>
      <c r="DC31" s="449"/>
      <c r="DD31" s="449"/>
      <c r="DE31" s="450"/>
      <c r="DF31" s="486"/>
      <c r="DG31" s="487"/>
      <c r="DH31" s="487"/>
      <c r="DI31" s="487"/>
      <c r="DJ31" s="487"/>
      <c r="DK31" s="487"/>
      <c r="DL31" s="487"/>
      <c r="DM31" s="487"/>
      <c r="DN31" s="487"/>
      <c r="DO31" s="487"/>
      <c r="DP31" s="487"/>
      <c r="DQ31" s="487"/>
      <c r="DR31" s="488"/>
      <c r="DS31" s="486"/>
      <c r="DT31" s="487"/>
      <c r="DU31" s="487"/>
      <c r="DV31" s="487"/>
      <c r="DW31" s="487"/>
      <c r="DX31" s="487"/>
      <c r="DY31" s="487"/>
      <c r="DZ31" s="487"/>
      <c r="EA31" s="487"/>
      <c r="EB31" s="487"/>
      <c r="EC31" s="487"/>
      <c r="ED31" s="487"/>
      <c r="EE31" s="488"/>
      <c r="EF31" s="486"/>
      <c r="EG31" s="487"/>
      <c r="EH31" s="487"/>
      <c r="EI31" s="487"/>
      <c r="EJ31" s="487"/>
      <c r="EK31" s="487"/>
      <c r="EL31" s="487"/>
      <c r="EM31" s="487"/>
      <c r="EN31" s="487"/>
      <c r="EO31" s="487"/>
      <c r="EP31" s="487"/>
      <c r="EQ31" s="487"/>
      <c r="ER31" s="488"/>
      <c r="ES31" s="548"/>
      <c r="ET31" s="549"/>
      <c r="EU31" s="549"/>
      <c r="EV31" s="549"/>
      <c r="EW31" s="549"/>
      <c r="EX31" s="549"/>
      <c r="EY31" s="549"/>
      <c r="EZ31" s="549"/>
      <c r="FA31" s="549"/>
      <c r="FB31" s="549"/>
      <c r="FC31" s="549"/>
      <c r="FD31" s="549"/>
      <c r="FE31" s="550"/>
    </row>
    <row r="32" spans="1:161" ht="18.75">
      <c r="A32" s="495"/>
      <c r="B32" s="496"/>
      <c r="C32" s="496"/>
      <c r="D32" s="496"/>
      <c r="E32" s="496"/>
      <c r="F32" s="496"/>
      <c r="G32" s="496"/>
      <c r="H32" s="496"/>
      <c r="I32" s="467">
        <v>2020</v>
      </c>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8"/>
      <c r="BQ32" s="468"/>
      <c r="BR32" s="468"/>
      <c r="BS32" s="468"/>
      <c r="BT32" s="468"/>
      <c r="BU32" s="468"/>
      <c r="BV32" s="468"/>
      <c r="BW32" s="468"/>
      <c r="BX32" s="468"/>
      <c r="BY32" s="468"/>
      <c r="BZ32" s="468"/>
      <c r="CA32" s="468"/>
      <c r="CB32" s="468"/>
      <c r="CC32" s="468"/>
      <c r="CD32" s="468"/>
      <c r="CE32" s="468"/>
      <c r="CF32" s="468"/>
      <c r="CG32" s="468"/>
      <c r="CH32" s="468"/>
      <c r="CI32" s="468"/>
      <c r="CJ32" s="468"/>
      <c r="CK32" s="468"/>
      <c r="CL32" s="468"/>
      <c r="CM32" s="469"/>
      <c r="CN32" s="478"/>
      <c r="CO32" s="478"/>
      <c r="CP32" s="478"/>
      <c r="CQ32" s="478"/>
      <c r="CR32" s="478"/>
      <c r="CS32" s="478"/>
      <c r="CT32" s="478"/>
      <c r="CU32" s="479"/>
      <c r="CV32" s="451"/>
      <c r="CW32" s="452"/>
      <c r="CX32" s="452"/>
      <c r="CY32" s="452"/>
      <c r="CZ32" s="452"/>
      <c r="DA32" s="452"/>
      <c r="DB32" s="452"/>
      <c r="DC32" s="452"/>
      <c r="DD32" s="452"/>
      <c r="DE32" s="453"/>
      <c r="DF32" s="489"/>
      <c r="DG32" s="490"/>
      <c r="DH32" s="490"/>
      <c r="DI32" s="490"/>
      <c r="DJ32" s="490"/>
      <c r="DK32" s="490"/>
      <c r="DL32" s="490"/>
      <c r="DM32" s="490"/>
      <c r="DN32" s="490"/>
      <c r="DO32" s="490"/>
      <c r="DP32" s="490"/>
      <c r="DQ32" s="490"/>
      <c r="DR32" s="491"/>
      <c r="DS32" s="489"/>
      <c r="DT32" s="490"/>
      <c r="DU32" s="490"/>
      <c r="DV32" s="490"/>
      <c r="DW32" s="490"/>
      <c r="DX32" s="490"/>
      <c r="DY32" s="490"/>
      <c r="DZ32" s="490"/>
      <c r="EA32" s="490"/>
      <c r="EB32" s="490"/>
      <c r="EC32" s="490"/>
      <c r="ED32" s="490"/>
      <c r="EE32" s="491"/>
      <c r="EF32" s="489"/>
      <c r="EG32" s="490"/>
      <c r="EH32" s="490"/>
      <c r="EI32" s="490"/>
      <c r="EJ32" s="490"/>
      <c r="EK32" s="490"/>
      <c r="EL32" s="490"/>
      <c r="EM32" s="490"/>
      <c r="EN32" s="490"/>
      <c r="EO32" s="490"/>
      <c r="EP32" s="490"/>
      <c r="EQ32" s="490"/>
      <c r="ER32" s="491"/>
      <c r="ES32" s="551"/>
      <c r="ET32" s="443"/>
      <c r="EU32" s="443"/>
      <c r="EV32" s="443"/>
      <c r="EW32" s="443"/>
      <c r="EX32" s="443"/>
      <c r="EY32" s="443"/>
      <c r="EZ32" s="443"/>
      <c r="FA32" s="443"/>
      <c r="FB32" s="443"/>
      <c r="FC32" s="443"/>
      <c r="FD32" s="443"/>
      <c r="FE32" s="552"/>
    </row>
    <row r="33" spans="1:161" ht="24" customHeight="1">
      <c r="A33" s="495"/>
      <c r="B33" s="496"/>
      <c r="C33" s="496"/>
      <c r="D33" s="496"/>
      <c r="E33" s="496"/>
      <c r="F33" s="496"/>
      <c r="G33" s="496"/>
      <c r="H33" s="496"/>
      <c r="I33" s="470">
        <v>2021</v>
      </c>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71"/>
      <c r="BY33" s="471"/>
      <c r="BZ33" s="471"/>
      <c r="CA33" s="471"/>
      <c r="CB33" s="471"/>
      <c r="CC33" s="471"/>
      <c r="CD33" s="471"/>
      <c r="CE33" s="471"/>
      <c r="CF33" s="471"/>
      <c r="CG33" s="471"/>
      <c r="CH33" s="471"/>
      <c r="CI33" s="471"/>
      <c r="CJ33" s="471"/>
      <c r="CK33" s="471"/>
      <c r="CL33" s="471"/>
      <c r="CM33" s="472"/>
      <c r="CN33" s="478"/>
      <c r="CO33" s="478"/>
      <c r="CP33" s="478"/>
      <c r="CQ33" s="478"/>
      <c r="CR33" s="478"/>
      <c r="CS33" s="478"/>
      <c r="CT33" s="478"/>
      <c r="CU33" s="479"/>
      <c r="CV33" s="451"/>
      <c r="CW33" s="452"/>
      <c r="CX33" s="452"/>
      <c r="CY33" s="452"/>
      <c r="CZ33" s="452"/>
      <c r="DA33" s="452"/>
      <c r="DB33" s="452"/>
      <c r="DC33" s="452"/>
      <c r="DD33" s="452"/>
      <c r="DE33" s="453"/>
      <c r="DF33" s="461"/>
      <c r="DG33" s="462"/>
      <c r="DH33" s="462"/>
      <c r="DI33" s="462"/>
      <c r="DJ33" s="462"/>
      <c r="DK33" s="462"/>
      <c r="DL33" s="462"/>
      <c r="DM33" s="462"/>
      <c r="DN33" s="462"/>
      <c r="DO33" s="462"/>
      <c r="DP33" s="462"/>
      <c r="DQ33" s="462"/>
      <c r="DR33" s="463"/>
      <c r="DS33" s="461"/>
      <c r="DT33" s="462"/>
      <c r="DU33" s="462"/>
      <c r="DV33" s="462"/>
      <c r="DW33" s="462"/>
      <c r="DX33" s="462"/>
      <c r="DY33" s="462"/>
      <c r="DZ33" s="462"/>
      <c r="EA33" s="462"/>
      <c r="EB33" s="462"/>
      <c r="EC33" s="462"/>
      <c r="ED33" s="462"/>
      <c r="EE33" s="463"/>
      <c r="EF33" s="461"/>
      <c r="EG33" s="462"/>
      <c r="EH33" s="462"/>
      <c r="EI33" s="462"/>
      <c r="EJ33" s="462"/>
      <c r="EK33" s="462"/>
      <c r="EL33" s="462"/>
      <c r="EM33" s="462"/>
      <c r="EN33" s="462"/>
      <c r="EO33" s="462"/>
      <c r="EP33" s="462"/>
      <c r="EQ33" s="462"/>
      <c r="ER33" s="463"/>
      <c r="ES33" s="515"/>
      <c r="ET33" s="516"/>
      <c r="EU33" s="516"/>
      <c r="EV33" s="516"/>
      <c r="EW33" s="516"/>
      <c r="EX33" s="516"/>
      <c r="EY33" s="516"/>
      <c r="EZ33" s="516"/>
      <c r="FA33" s="516"/>
      <c r="FB33" s="516"/>
      <c r="FC33" s="516"/>
      <c r="FD33" s="516"/>
      <c r="FE33" s="517"/>
    </row>
    <row r="34" spans="1:161" ht="25.5" customHeight="1" thickBot="1">
      <c r="A34" s="497"/>
      <c r="B34" s="498"/>
      <c r="C34" s="498"/>
      <c r="D34" s="498"/>
      <c r="E34" s="498"/>
      <c r="F34" s="498"/>
      <c r="G34" s="498"/>
      <c r="H34" s="498"/>
      <c r="I34" s="464">
        <v>2022</v>
      </c>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5"/>
      <c r="CA34" s="465"/>
      <c r="CB34" s="465"/>
      <c r="CC34" s="465"/>
      <c r="CD34" s="465"/>
      <c r="CE34" s="465"/>
      <c r="CF34" s="465"/>
      <c r="CG34" s="465"/>
      <c r="CH34" s="465"/>
      <c r="CI34" s="465"/>
      <c r="CJ34" s="465"/>
      <c r="CK34" s="465"/>
      <c r="CL34" s="465"/>
      <c r="CM34" s="466"/>
      <c r="CN34" s="480"/>
      <c r="CO34" s="480"/>
      <c r="CP34" s="480"/>
      <c r="CQ34" s="480"/>
      <c r="CR34" s="480"/>
      <c r="CS34" s="480"/>
      <c r="CT34" s="480"/>
      <c r="CU34" s="481"/>
      <c r="CV34" s="454"/>
      <c r="CW34" s="455"/>
      <c r="CX34" s="455"/>
      <c r="CY34" s="455"/>
      <c r="CZ34" s="455"/>
      <c r="DA34" s="455"/>
      <c r="DB34" s="455"/>
      <c r="DC34" s="455"/>
      <c r="DD34" s="455"/>
      <c r="DE34" s="456"/>
      <c r="DF34" s="511"/>
      <c r="DG34" s="512"/>
      <c r="DH34" s="512"/>
      <c r="DI34" s="512"/>
      <c r="DJ34" s="512"/>
      <c r="DK34" s="512"/>
      <c r="DL34" s="512"/>
      <c r="DM34" s="512"/>
      <c r="DN34" s="512"/>
      <c r="DO34" s="512"/>
      <c r="DP34" s="512"/>
      <c r="DQ34" s="512"/>
      <c r="DR34" s="513"/>
      <c r="DS34" s="511"/>
      <c r="DT34" s="512"/>
      <c r="DU34" s="512"/>
      <c r="DV34" s="512"/>
      <c r="DW34" s="512"/>
      <c r="DX34" s="512"/>
      <c r="DY34" s="512"/>
      <c r="DZ34" s="512"/>
      <c r="EA34" s="512"/>
      <c r="EB34" s="512"/>
      <c r="EC34" s="512"/>
      <c r="ED34" s="512"/>
      <c r="EE34" s="513"/>
      <c r="EF34" s="511"/>
      <c r="EG34" s="512"/>
      <c r="EH34" s="512"/>
      <c r="EI34" s="512"/>
      <c r="EJ34" s="512"/>
      <c r="EK34" s="512"/>
      <c r="EL34" s="512"/>
      <c r="EM34" s="512"/>
      <c r="EN34" s="512"/>
      <c r="EO34" s="512"/>
      <c r="EP34" s="512"/>
      <c r="EQ34" s="512"/>
      <c r="ER34" s="513"/>
      <c r="ES34" s="555"/>
      <c r="ET34" s="556"/>
      <c r="EU34" s="556"/>
      <c r="EV34" s="556"/>
      <c r="EW34" s="556"/>
      <c r="EX34" s="556"/>
      <c r="EY34" s="556"/>
      <c r="EZ34" s="556"/>
      <c r="FA34" s="556"/>
      <c r="FB34" s="556"/>
      <c r="FC34" s="556"/>
      <c r="FD34" s="556"/>
      <c r="FE34" s="557"/>
    </row>
    <row r="35" spans="1:149" ht="15.75">
      <c r="A35" s="316"/>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row>
    <row r="36" spans="1:125" ht="16.5" thickBot="1">
      <c r="A36" s="316"/>
      <c r="B36" s="316"/>
      <c r="C36" s="316"/>
      <c r="D36" s="316"/>
      <c r="E36" s="316"/>
      <c r="F36" s="316"/>
      <c r="G36" s="316"/>
      <c r="H36" s="316"/>
      <c r="I36" s="316" t="s">
        <v>226</v>
      </c>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316"/>
      <c r="CO36" s="316"/>
      <c r="CP36" s="316"/>
      <c r="CQ36" s="316"/>
      <c r="CR36" s="316"/>
      <c r="DU36" s="8"/>
    </row>
    <row r="37" spans="1:96" ht="15.75">
      <c r="A37" s="316"/>
      <c r="B37" s="316"/>
      <c r="C37" s="316"/>
      <c r="D37" s="316"/>
      <c r="E37" s="316"/>
      <c r="F37" s="316"/>
      <c r="G37" s="316"/>
      <c r="H37" s="316"/>
      <c r="I37" s="316" t="s">
        <v>227</v>
      </c>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558" t="s">
        <v>329</v>
      </c>
      <c r="AR37" s="558"/>
      <c r="AS37" s="558"/>
      <c r="AT37" s="558"/>
      <c r="AU37" s="558"/>
      <c r="AV37" s="558"/>
      <c r="AW37" s="558"/>
      <c r="AX37" s="558"/>
      <c r="AY37" s="558"/>
      <c r="AZ37" s="558"/>
      <c r="BA37" s="558"/>
      <c r="BB37" s="558"/>
      <c r="BC37" s="558"/>
      <c r="BD37" s="558"/>
      <c r="BE37" s="558"/>
      <c r="BF37" s="558"/>
      <c r="BG37" s="558"/>
      <c r="BH37" s="558"/>
      <c r="BI37" s="318"/>
      <c r="BJ37" s="318"/>
      <c r="BK37" s="558"/>
      <c r="BL37" s="558"/>
      <c r="BM37" s="558"/>
      <c r="BN37" s="558"/>
      <c r="BO37" s="558"/>
      <c r="BP37" s="558"/>
      <c r="BQ37" s="558"/>
      <c r="BR37" s="558"/>
      <c r="BS37" s="558"/>
      <c r="BT37" s="558"/>
      <c r="BU37" s="558"/>
      <c r="BV37" s="558"/>
      <c r="BW37" s="318"/>
      <c r="BX37" s="318"/>
      <c r="BY37" s="558" t="s">
        <v>398</v>
      </c>
      <c r="BZ37" s="558"/>
      <c r="CA37" s="558"/>
      <c r="CB37" s="558"/>
      <c r="CC37" s="558"/>
      <c r="CD37" s="558"/>
      <c r="CE37" s="558"/>
      <c r="CF37" s="558"/>
      <c r="CG37" s="558"/>
      <c r="CH37" s="558"/>
      <c r="CI37" s="558"/>
      <c r="CJ37" s="558"/>
      <c r="CK37" s="558"/>
      <c r="CL37" s="558"/>
      <c r="CM37" s="558"/>
      <c r="CN37" s="558"/>
      <c r="CO37" s="558"/>
      <c r="CP37" s="558"/>
      <c r="CQ37" s="558"/>
      <c r="CR37" s="558"/>
    </row>
    <row r="38" spans="1:96" s="3" customFormat="1" ht="15.75">
      <c r="A38" s="316"/>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446" t="s">
        <v>228</v>
      </c>
      <c r="AR38" s="446"/>
      <c r="AS38" s="446"/>
      <c r="AT38" s="446"/>
      <c r="AU38" s="446"/>
      <c r="AV38" s="446"/>
      <c r="AW38" s="446"/>
      <c r="AX38" s="446"/>
      <c r="AY38" s="446"/>
      <c r="AZ38" s="446"/>
      <c r="BA38" s="446"/>
      <c r="BB38" s="446"/>
      <c r="BC38" s="446"/>
      <c r="BD38" s="446"/>
      <c r="BE38" s="446"/>
      <c r="BF38" s="446"/>
      <c r="BG38" s="446"/>
      <c r="BH38" s="446"/>
      <c r="BI38" s="316"/>
      <c r="BJ38" s="316"/>
      <c r="BK38" s="446" t="s">
        <v>17</v>
      </c>
      <c r="BL38" s="446"/>
      <c r="BM38" s="446"/>
      <c r="BN38" s="446"/>
      <c r="BO38" s="446"/>
      <c r="BP38" s="446"/>
      <c r="BQ38" s="446"/>
      <c r="BR38" s="446"/>
      <c r="BS38" s="446"/>
      <c r="BT38" s="446"/>
      <c r="BU38" s="446"/>
      <c r="BV38" s="446"/>
      <c r="BW38" s="316"/>
      <c r="BX38" s="316"/>
      <c r="BY38" s="446" t="s">
        <v>18</v>
      </c>
      <c r="BZ38" s="446"/>
      <c r="CA38" s="446"/>
      <c r="CB38" s="446"/>
      <c r="CC38" s="446"/>
      <c r="CD38" s="446"/>
      <c r="CE38" s="446"/>
      <c r="CF38" s="446"/>
      <c r="CG38" s="446"/>
      <c r="CH38" s="446"/>
      <c r="CI38" s="446"/>
      <c r="CJ38" s="446"/>
      <c r="CK38" s="446"/>
      <c r="CL38" s="446"/>
      <c r="CM38" s="446"/>
      <c r="CN38" s="446"/>
      <c r="CO38" s="446"/>
      <c r="CP38" s="446"/>
      <c r="CQ38" s="446"/>
      <c r="CR38" s="446"/>
    </row>
    <row r="39" spans="1:96" s="3" customFormat="1" ht="3" customHeight="1">
      <c r="A39" s="316"/>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9"/>
      <c r="AR39" s="319"/>
      <c r="AS39" s="319"/>
      <c r="AT39" s="319"/>
      <c r="AU39" s="319"/>
      <c r="AV39" s="319"/>
      <c r="AW39" s="319"/>
      <c r="AX39" s="319"/>
      <c r="AY39" s="319"/>
      <c r="AZ39" s="319"/>
      <c r="BA39" s="319"/>
      <c r="BB39" s="319"/>
      <c r="BC39" s="319"/>
      <c r="BD39" s="319"/>
      <c r="BE39" s="319"/>
      <c r="BF39" s="319"/>
      <c r="BG39" s="319"/>
      <c r="BH39" s="319"/>
      <c r="BI39" s="316"/>
      <c r="BJ39" s="316"/>
      <c r="BK39" s="319"/>
      <c r="BL39" s="319"/>
      <c r="BM39" s="319"/>
      <c r="BN39" s="319"/>
      <c r="BO39" s="319"/>
      <c r="BP39" s="319"/>
      <c r="BQ39" s="319"/>
      <c r="BR39" s="319"/>
      <c r="BS39" s="319"/>
      <c r="BT39" s="319"/>
      <c r="BU39" s="319"/>
      <c r="BV39" s="319"/>
      <c r="BW39" s="316"/>
      <c r="BX39" s="316"/>
      <c r="BY39" s="319"/>
      <c r="BZ39" s="319"/>
      <c r="CA39" s="319"/>
      <c r="CB39" s="319"/>
      <c r="CC39" s="319"/>
      <c r="CD39" s="319"/>
      <c r="CE39" s="319"/>
      <c r="CF39" s="319"/>
      <c r="CG39" s="319"/>
      <c r="CH39" s="319"/>
      <c r="CI39" s="319"/>
      <c r="CJ39" s="319"/>
      <c r="CK39" s="319"/>
      <c r="CL39" s="319"/>
      <c r="CM39" s="319"/>
      <c r="CN39" s="319"/>
      <c r="CO39" s="319"/>
      <c r="CP39" s="319"/>
      <c r="CQ39" s="319"/>
      <c r="CR39" s="319"/>
    </row>
    <row r="40" spans="1:96" ht="15.75">
      <c r="A40" s="316"/>
      <c r="B40" s="316"/>
      <c r="C40" s="316"/>
      <c r="D40" s="316"/>
      <c r="E40" s="316"/>
      <c r="F40" s="316"/>
      <c r="G40" s="316"/>
      <c r="H40" s="316"/>
      <c r="I40" s="316" t="s">
        <v>229</v>
      </c>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558" t="s">
        <v>401</v>
      </c>
      <c r="AN40" s="558"/>
      <c r="AO40" s="558"/>
      <c r="AP40" s="558"/>
      <c r="AQ40" s="558"/>
      <c r="AR40" s="558"/>
      <c r="AS40" s="558"/>
      <c r="AT40" s="558"/>
      <c r="AU40" s="558"/>
      <c r="AV40" s="558"/>
      <c r="AW40" s="558"/>
      <c r="AX40" s="558"/>
      <c r="AY40" s="558"/>
      <c r="AZ40" s="558"/>
      <c r="BA40" s="558"/>
      <c r="BB40" s="558"/>
      <c r="BC40" s="558"/>
      <c r="BD40" s="558"/>
      <c r="BE40" s="320"/>
      <c r="BF40" s="320"/>
      <c r="BG40" s="558" t="s">
        <v>399</v>
      </c>
      <c r="BH40" s="558"/>
      <c r="BI40" s="558"/>
      <c r="BJ40" s="558"/>
      <c r="BK40" s="558"/>
      <c r="BL40" s="558"/>
      <c r="BM40" s="558"/>
      <c r="BN40" s="558"/>
      <c r="BO40" s="558"/>
      <c r="BP40" s="558"/>
      <c r="BQ40" s="558"/>
      <c r="BR40" s="558"/>
      <c r="BS40" s="558"/>
      <c r="BT40" s="558"/>
      <c r="BU40" s="558"/>
      <c r="BV40" s="558"/>
      <c r="BW40" s="558"/>
      <c r="BX40" s="558"/>
      <c r="BY40" s="320"/>
      <c r="BZ40" s="320"/>
      <c r="CA40" s="559" t="s">
        <v>400</v>
      </c>
      <c r="CB40" s="559"/>
      <c r="CC40" s="559"/>
      <c r="CD40" s="559"/>
      <c r="CE40" s="559"/>
      <c r="CF40" s="559"/>
      <c r="CG40" s="559"/>
      <c r="CH40" s="559"/>
      <c r="CI40" s="559"/>
      <c r="CJ40" s="559"/>
      <c r="CK40" s="559"/>
      <c r="CL40" s="559"/>
      <c r="CM40" s="559"/>
      <c r="CN40" s="559"/>
      <c r="CO40" s="559"/>
      <c r="CP40" s="559"/>
      <c r="CQ40" s="559"/>
      <c r="CR40" s="559"/>
    </row>
    <row r="41" spans="1:96" s="3" customFormat="1" ht="15.75">
      <c r="A41" s="316"/>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446" t="s">
        <v>228</v>
      </c>
      <c r="AN41" s="446"/>
      <c r="AO41" s="446"/>
      <c r="AP41" s="446"/>
      <c r="AQ41" s="446"/>
      <c r="AR41" s="446"/>
      <c r="AS41" s="446"/>
      <c r="AT41" s="446"/>
      <c r="AU41" s="446"/>
      <c r="AV41" s="446"/>
      <c r="AW41" s="446"/>
      <c r="AX41" s="446"/>
      <c r="AY41" s="446"/>
      <c r="AZ41" s="446"/>
      <c r="BA41" s="446"/>
      <c r="BB41" s="446"/>
      <c r="BC41" s="446"/>
      <c r="BD41" s="446"/>
      <c r="BE41" s="316"/>
      <c r="BF41" s="316"/>
      <c r="BG41" s="446" t="s">
        <v>230</v>
      </c>
      <c r="BH41" s="446"/>
      <c r="BI41" s="446"/>
      <c r="BJ41" s="446"/>
      <c r="BK41" s="446"/>
      <c r="BL41" s="446"/>
      <c r="BM41" s="446"/>
      <c r="BN41" s="446"/>
      <c r="BO41" s="446"/>
      <c r="BP41" s="446"/>
      <c r="BQ41" s="446"/>
      <c r="BR41" s="446"/>
      <c r="BS41" s="446"/>
      <c r="BT41" s="446"/>
      <c r="BU41" s="446"/>
      <c r="BV41" s="446"/>
      <c r="BW41" s="446"/>
      <c r="BX41" s="446"/>
      <c r="BY41" s="316"/>
      <c r="BZ41" s="316"/>
      <c r="CA41" s="446" t="s">
        <v>231</v>
      </c>
      <c r="CB41" s="446"/>
      <c r="CC41" s="446"/>
      <c r="CD41" s="446"/>
      <c r="CE41" s="446"/>
      <c r="CF41" s="446"/>
      <c r="CG41" s="446"/>
      <c r="CH41" s="446"/>
      <c r="CI41" s="446"/>
      <c r="CJ41" s="446"/>
      <c r="CK41" s="446"/>
      <c r="CL41" s="446"/>
      <c r="CM41" s="446"/>
      <c r="CN41" s="446"/>
      <c r="CO41" s="446"/>
      <c r="CP41" s="446"/>
      <c r="CQ41" s="446"/>
      <c r="CR41" s="446"/>
    </row>
    <row r="42" spans="1:96" s="3" customFormat="1" ht="3" customHeight="1">
      <c r="A42" s="316"/>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9"/>
      <c r="AN42" s="319"/>
      <c r="AO42" s="319"/>
      <c r="AP42" s="319"/>
      <c r="AQ42" s="319"/>
      <c r="AR42" s="319"/>
      <c r="AS42" s="319"/>
      <c r="AT42" s="319"/>
      <c r="AU42" s="319"/>
      <c r="AV42" s="319"/>
      <c r="AW42" s="319"/>
      <c r="AX42" s="319"/>
      <c r="AY42" s="319"/>
      <c r="AZ42" s="319"/>
      <c r="BA42" s="319"/>
      <c r="BB42" s="319"/>
      <c r="BC42" s="319"/>
      <c r="BD42" s="319"/>
      <c r="BE42" s="316"/>
      <c r="BF42" s="316"/>
      <c r="BG42" s="319"/>
      <c r="BH42" s="319"/>
      <c r="BI42" s="319"/>
      <c r="BJ42" s="319"/>
      <c r="BK42" s="319"/>
      <c r="BL42" s="319"/>
      <c r="BM42" s="319"/>
      <c r="BN42" s="319"/>
      <c r="BO42" s="319"/>
      <c r="BP42" s="319"/>
      <c r="BQ42" s="319"/>
      <c r="BR42" s="319"/>
      <c r="BS42" s="319"/>
      <c r="BT42" s="319"/>
      <c r="BU42" s="319"/>
      <c r="BV42" s="319"/>
      <c r="BW42" s="319"/>
      <c r="BX42" s="319"/>
      <c r="BY42" s="316"/>
      <c r="BZ42" s="316"/>
      <c r="CA42" s="319"/>
      <c r="CB42" s="319"/>
      <c r="CC42" s="319"/>
      <c r="CD42" s="319"/>
      <c r="CE42" s="319"/>
      <c r="CF42" s="319"/>
      <c r="CG42" s="319"/>
      <c r="CH42" s="319"/>
      <c r="CI42" s="319"/>
      <c r="CJ42" s="319"/>
      <c r="CK42" s="319"/>
      <c r="CL42" s="319"/>
      <c r="CM42" s="319"/>
      <c r="CN42" s="319"/>
      <c r="CO42" s="319"/>
      <c r="CP42" s="319"/>
      <c r="CQ42" s="319"/>
      <c r="CR42" s="319"/>
    </row>
    <row r="43" spans="1:96" ht="17.25" customHeight="1">
      <c r="A43" s="316"/>
      <c r="B43" s="316"/>
      <c r="C43" s="316"/>
      <c r="D43" s="316"/>
      <c r="E43" s="316"/>
      <c r="F43" s="316"/>
      <c r="G43" s="316"/>
      <c r="H43" s="316"/>
      <c r="I43" s="430" t="s">
        <v>19</v>
      </c>
      <c r="J43" s="430"/>
      <c r="K43" s="559"/>
      <c r="L43" s="559"/>
      <c r="M43" s="559"/>
      <c r="N43" s="438" t="s">
        <v>19</v>
      </c>
      <c r="O43" s="438"/>
      <c r="P43" s="321"/>
      <c r="Q43" s="559" t="s">
        <v>328</v>
      </c>
      <c r="R43" s="559"/>
      <c r="S43" s="559"/>
      <c r="T43" s="559"/>
      <c r="U43" s="559"/>
      <c r="V43" s="559"/>
      <c r="W43" s="559"/>
      <c r="X43" s="559"/>
      <c r="Y43" s="559"/>
      <c r="Z43" s="559"/>
      <c r="AA43" s="559"/>
      <c r="AB43" s="559"/>
      <c r="AC43" s="559"/>
      <c r="AD43" s="559"/>
      <c r="AE43" s="559"/>
      <c r="AF43" s="373">
        <v>20</v>
      </c>
      <c r="AG43" s="373"/>
      <c r="AH43" s="373"/>
      <c r="AI43" s="601" t="s">
        <v>410</v>
      </c>
      <c r="AJ43" s="601"/>
      <c r="AK43" s="601"/>
      <c r="AL43" s="601"/>
      <c r="AM43" s="601"/>
      <c r="AN43" s="601"/>
      <c r="AO43" s="601"/>
      <c r="AP43" s="601"/>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316"/>
      <c r="CA43" s="316"/>
      <c r="CB43" s="316"/>
      <c r="CC43" s="316"/>
      <c r="CD43" s="316"/>
      <c r="CE43" s="316"/>
      <c r="CF43" s="316"/>
      <c r="CG43" s="316"/>
      <c r="CH43" s="316"/>
      <c r="CI43" s="316"/>
      <c r="CJ43" s="316"/>
      <c r="CK43" s="316"/>
      <c r="CL43" s="316"/>
      <c r="CM43" s="316"/>
      <c r="CN43" s="316"/>
      <c r="CO43" s="316"/>
      <c r="CP43" s="316"/>
      <c r="CQ43" s="316"/>
      <c r="CR43" s="316"/>
    </row>
    <row r="44" spans="1:96" ht="16.5" thickBot="1">
      <c r="A44" s="316"/>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316"/>
      <c r="CA44" s="316"/>
      <c r="CB44" s="316"/>
      <c r="CC44" s="316"/>
      <c r="CD44" s="316"/>
      <c r="CE44" s="316"/>
      <c r="CF44" s="316"/>
      <c r="CG44" s="316"/>
      <c r="CH44" s="316"/>
      <c r="CI44" s="316"/>
      <c r="CJ44" s="316"/>
      <c r="CK44" s="316"/>
      <c r="CL44" s="316"/>
      <c r="CM44" s="316"/>
      <c r="CN44" s="316"/>
      <c r="CO44" s="316"/>
      <c r="CP44" s="316"/>
      <c r="CQ44" s="316"/>
      <c r="CR44" s="316"/>
    </row>
    <row r="45" spans="1:96" ht="3" customHeight="1">
      <c r="A45" s="322"/>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3"/>
      <c r="CN45" s="316"/>
      <c r="CO45" s="316"/>
      <c r="CP45" s="316"/>
      <c r="CQ45" s="316"/>
      <c r="CR45" s="316"/>
    </row>
    <row r="46" spans="1:96" ht="15.75">
      <c r="A46" s="324" t="s">
        <v>232</v>
      </c>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25"/>
      <c r="CN46" s="316"/>
      <c r="CO46" s="316"/>
      <c r="CP46" s="316"/>
      <c r="CQ46" s="316"/>
      <c r="CR46" s="316"/>
    </row>
    <row r="47" spans="1:96" ht="15.75">
      <c r="A47" s="442" t="s">
        <v>344</v>
      </c>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3"/>
      <c r="BD47" s="443"/>
      <c r="BE47" s="443"/>
      <c r="BF47" s="443"/>
      <c r="BG47" s="443"/>
      <c r="BH47" s="443"/>
      <c r="BI47" s="443"/>
      <c r="BJ47" s="443"/>
      <c r="BK47" s="443"/>
      <c r="BL47" s="443"/>
      <c r="BM47" s="443"/>
      <c r="BN47" s="443"/>
      <c r="BO47" s="443"/>
      <c r="BP47" s="443"/>
      <c r="BQ47" s="443"/>
      <c r="BR47" s="443"/>
      <c r="BS47" s="443"/>
      <c r="BT47" s="443"/>
      <c r="BU47" s="443"/>
      <c r="BV47" s="443"/>
      <c r="BW47" s="443"/>
      <c r="BX47" s="443"/>
      <c r="BY47" s="443"/>
      <c r="BZ47" s="443"/>
      <c r="CA47" s="443"/>
      <c r="CB47" s="443"/>
      <c r="CC47" s="443"/>
      <c r="CD47" s="443"/>
      <c r="CE47" s="443"/>
      <c r="CF47" s="443"/>
      <c r="CG47" s="443"/>
      <c r="CH47" s="443"/>
      <c r="CI47" s="443"/>
      <c r="CJ47" s="443"/>
      <c r="CK47" s="443"/>
      <c r="CL47" s="443"/>
      <c r="CM47" s="444"/>
      <c r="CN47" s="316"/>
      <c r="CO47" s="316"/>
      <c r="CP47" s="316"/>
      <c r="CQ47" s="316"/>
      <c r="CR47" s="316"/>
    </row>
    <row r="48" spans="1:96" s="3" customFormat="1" ht="15.75">
      <c r="A48" s="445" t="s">
        <v>254</v>
      </c>
      <c r="B48" s="446"/>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46"/>
      <c r="BL48" s="446"/>
      <c r="BM48" s="446"/>
      <c r="BN48" s="446"/>
      <c r="BO48" s="446"/>
      <c r="BP48" s="446"/>
      <c r="BQ48" s="446"/>
      <c r="BR48" s="446"/>
      <c r="BS48" s="446"/>
      <c r="BT48" s="446"/>
      <c r="BU48" s="446"/>
      <c r="BV48" s="446"/>
      <c r="BW48" s="446"/>
      <c r="BX48" s="446"/>
      <c r="BY48" s="446"/>
      <c r="BZ48" s="446"/>
      <c r="CA48" s="446"/>
      <c r="CB48" s="446"/>
      <c r="CC48" s="446"/>
      <c r="CD48" s="446"/>
      <c r="CE48" s="446"/>
      <c r="CF48" s="446"/>
      <c r="CG48" s="446"/>
      <c r="CH48" s="446"/>
      <c r="CI48" s="446"/>
      <c r="CJ48" s="446"/>
      <c r="CK48" s="446"/>
      <c r="CL48" s="446"/>
      <c r="CM48" s="447"/>
      <c r="CN48" s="316"/>
      <c r="CO48" s="316"/>
      <c r="CP48" s="316"/>
      <c r="CQ48" s="316"/>
      <c r="CR48" s="316"/>
    </row>
    <row r="49" spans="1:96" s="3" customFormat="1" ht="6" customHeight="1">
      <c r="A49" s="326"/>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27"/>
      <c r="CN49" s="316"/>
      <c r="CO49" s="316"/>
      <c r="CP49" s="316"/>
      <c r="CQ49" s="316"/>
      <c r="CR49" s="316"/>
    </row>
    <row r="50" spans="1:96" ht="15.75">
      <c r="A50" s="442" t="s">
        <v>290</v>
      </c>
      <c r="B50" s="44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316"/>
      <c r="AA50" s="316"/>
      <c r="AB50" s="316"/>
      <c r="AC50" s="316"/>
      <c r="AD50" s="316"/>
      <c r="AE50" s="316"/>
      <c r="AF50" s="316"/>
      <c r="AG50" s="316"/>
      <c r="AH50" s="443" t="s">
        <v>291</v>
      </c>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3"/>
      <c r="BV50" s="443"/>
      <c r="BW50" s="443"/>
      <c r="BX50" s="443"/>
      <c r="BY50" s="443"/>
      <c r="BZ50" s="443"/>
      <c r="CA50" s="443"/>
      <c r="CB50" s="443"/>
      <c r="CC50" s="443"/>
      <c r="CD50" s="443"/>
      <c r="CE50" s="443"/>
      <c r="CF50" s="443"/>
      <c r="CG50" s="443"/>
      <c r="CH50" s="443"/>
      <c r="CI50" s="443"/>
      <c r="CJ50" s="443"/>
      <c r="CK50" s="443"/>
      <c r="CL50" s="443"/>
      <c r="CM50" s="444"/>
      <c r="CN50" s="316"/>
      <c r="CO50" s="316"/>
      <c r="CP50" s="316"/>
      <c r="CQ50" s="316"/>
      <c r="CR50" s="316"/>
    </row>
    <row r="51" spans="1:96" s="3" customFormat="1" ht="15.75">
      <c r="A51" s="445" t="s">
        <v>17</v>
      </c>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316"/>
      <c r="AA51" s="316"/>
      <c r="AB51" s="316"/>
      <c r="AC51" s="316"/>
      <c r="AD51" s="316"/>
      <c r="AE51" s="316"/>
      <c r="AF51" s="316"/>
      <c r="AG51" s="316"/>
      <c r="AH51" s="446" t="s">
        <v>18</v>
      </c>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7"/>
      <c r="CN51" s="316"/>
      <c r="CO51" s="316"/>
      <c r="CP51" s="316"/>
      <c r="CQ51" s="316"/>
      <c r="CR51" s="316"/>
    </row>
    <row r="52" spans="1:96" ht="15.75">
      <c r="A52" s="324"/>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6"/>
      <c r="BZ52" s="316"/>
      <c r="CA52" s="316"/>
      <c r="CB52" s="316"/>
      <c r="CC52" s="316"/>
      <c r="CD52" s="316"/>
      <c r="CE52" s="316"/>
      <c r="CF52" s="316"/>
      <c r="CG52" s="316"/>
      <c r="CH52" s="316"/>
      <c r="CI52" s="316"/>
      <c r="CJ52" s="316"/>
      <c r="CK52" s="316"/>
      <c r="CL52" s="316"/>
      <c r="CM52" s="325"/>
      <c r="CN52" s="316"/>
      <c r="CO52" s="316"/>
      <c r="CP52" s="316"/>
      <c r="CQ52" s="316"/>
      <c r="CR52" s="316"/>
    </row>
    <row r="53" spans="1:96" ht="0.75" customHeight="1">
      <c r="A53" s="436" t="s">
        <v>19</v>
      </c>
      <c r="B53" s="430"/>
      <c r="C53" s="437"/>
      <c r="D53" s="437"/>
      <c r="E53" s="437"/>
      <c r="F53" s="438" t="s">
        <v>19</v>
      </c>
      <c r="G53" s="438"/>
      <c r="H53" s="316"/>
      <c r="I53" s="437"/>
      <c r="J53" s="437"/>
      <c r="K53" s="437"/>
      <c r="L53" s="437"/>
      <c r="M53" s="437"/>
      <c r="N53" s="437"/>
      <c r="O53" s="437"/>
      <c r="P53" s="437"/>
      <c r="Q53" s="437"/>
      <c r="R53" s="437"/>
      <c r="S53" s="437"/>
      <c r="T53" s="437"/>
      <c r="U53" s="437"/>
      <c r="V53" s="437"/>
      <c r="W53" s="437"/>
      <c r="X53" s="430">
        <v>20</v>
      </c>
      <c r="Y53" s="430"/>
      <c r="Z53" s="430"/>
      <c r="AA53" s="431"/>
      <c r="AB53" s="431"/>
      <c r="AC53" s="431"/>
      <c r="AD53" s="316" t="s">
        <v>5</v>
      </c>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25"/>
      <c r="CN53" s="316"/>
      <c r="CO53" s="316"/>
      <c r="CP53" s="316"/>
      <c r="CQ53" s="316"/>
      <c r="CR53" s="316"/>
    </row>
    <row r="54" spans="1:96" ht="3" customHeight="1" thickBot="1">
      <c r="A54" s="328"/>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29"/>
      <c r="CC54" s="329"/>
      <c r="CD54" s="329"/>
      <c r="CE54" s="329"/>
      <c r="CF54" s="329"/>
      <c r="CG54" s="329"/>
      <c r="CH54" s="329"/>
      <c r="CI54" s="329"/>
      <c r="CJ54" s="329"/>
      <c r="CK54" s="329"/>
      <c r="CL54" s="329"/>
      <c r="CM54" s="330"/>
      <c r="CN54" s="316"/>
      <c r="CO54" s="316"/>
      <c r="CP54" s="316"/>
      <c r="CQ54" s="316"/>
      <c r="CR54" s="316"/>
    </row>
    <row r="55" spans="1:96" ht="15.75">
      <c r="A55" s="331"/>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row>
    <row r="56" s="2" customFormat="1" ht="12" customHeight="1">
      <c r="A56" s="6" t="s">
        <v>247</v>
      </c>
    </row>
    <row r="57" spans="1:161" s="2" customFormat="1" ht="40.5" customHeight="1">
      <c r="A57" s="432" t="s">
        <v>248</v>
      </c>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c r="BV57" s="433"/>
      <c r="BW57" s="433"/>
      <c r="BX57" s="433"/>
      <c r="BY57" s="433"/>
      <c r="BZ57" s="433"/>
      <c r="CA57" s="433"/>
      <c r="CB57" s="433"/>
      <c r="CC57" s="433"/>
      <c r="CD57" s="433"/>
      <c r="CE57" s="433"/>
      <c r="CF57" s="433"/>
      <c r="CG57" s="433"/>
      <c r="CH57" s="433"/>
      <c r="CI57" s="433"/>
      <c r="CJ57" s="433"/>
      <c r="CK57" s="433"/>
      <c r="CL57" s="433"/>
      <c r="CM57" s="433"/>
      <c r="CN57" s="433"/>
      <c r="CO57" s="433"/>
      <c r="CP57" s="433"/>
      <c r="CQ57" s="433"/>
      <c r="CR57" s="433"/>
      <c r="CS57" s="433"/>
      <c r="CT57" s="433"/>
      <c r="CU57" s="433"/>
      <c r="CV57" s="433"/>
      <c r="CW57" s="433"/>
      <c r="CX57" s="433"/>
      <c r="CY57" s="433"/>
      <c r="CZ57" s="433"/>
      <c r="DA57" s="433"/>
      <c r="DB57" s="433"/>
      <c r="DC57" s="433"/>
      <c r="DD57" s="433"/>
      <c r="DE57" s="433"/>
      <c r="DF57" s="433"/>
      <c r="DG57" s="433"/>
      <c r="DH57" s="433"/>
      <c r="DI57" s="433"/>
      <c r="DJ57" s="433"/>
      <c r="DK57" s="433"/>
      <c r="DL57" s="433"/>
      <c r="DM57" s="433"/>
      <c r="DN57" s="433"/>
      <c r="DO57" s="433"/>
      <c r="DP57" s="433"/>
      <c r="DQ57" s="433"/>
      <c r="DR57" s="433"/>
      <c r="DS57" s="433"/>
      <c r="DT57" s="433"/>
      <c r="DU57" s="433"/>
      <c r="DV57" s="433"/>
      <c r="DW57" s="433"/>
      <c r="DX57" s="433"/>
      <c r="DY57" s="433"/>
      <c r="DZ57" s="433"/>
      <c r="EA57" s="433"/>
      <c r="EB57" s="433"/>
      <c r="EC57" s="433"/>
      <c r="ED57" s="433"/>
      <c r="EE57" s="433"/>
      <c r="EF57" s="433"/>
      <c r="EG57" s="433"/>
      <c r="EH57" s="433"/>
      <c r="EI57" s="433"/>
      <c r="EJ57" s="433"/>
      <c r="EK57" s="433"/>
      <c r="EL57" s="433"/>
      <c r="EM57" s="433"/>
      <c r="EN57" s="433"/>
      <c r="EO57" s="433"/>
      <c r="EP57" s="433"/>
      <c r="EQ57" s="433"/>
      <c r="ER57" s="433"/>
      <c r="ES57" s="433"/>
      <c r="ET57" s="433"/>
      <c r="EU57" s="433"/>
      <c r="EV57" s="433"/>
      <c r="EW57" s="433"/>
      <c r="EX57" s="433"/>
      <c r="EY57" s="433"/>
      <c r="EZ57" s="433"/>
      <c r="FA57" s="433"/>
      <c r="FB57" s="433"/>
      <c r="FC57" s="433"/>
      <c r="FD57" s="433"/>
      <c r="FE57" s="433"/>
    </row>
    <row r="58" spans="1:161" s="2" customFormat="1" ht="21" customHeight="1">
      <c r="A58" s="398" t="s">
        <v>249</v>
      </c>
      <c r="B58" s="398"/>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c r="BO58" s="398"/>
      <c r="BP58" s="398"/>
      <c r="BQ58" s="398"/>
      <c r="BR58" s="398"/>
      <c r="BS58" s="398"/>
      <c r="BT58" s="398"/>
      <c r="BU58" s="398"/>
      <c r="BV58" s="398"/>
      <c r="BW58" s="398"/>
      <c r="BX58" s="398"/>
      <c r="BY58" s="398"/>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398"/>
      <c r="DF58" s="398"/>
      <c r="DG58" s="398"/>
      <c r="DH58" s="398"/>
      <c r="DI58" s="398"/>
      <c r="DJ58" s="398"/>
      <c r="DK58" s="398"/>
      <c r="DL58" s="398"/>
      <c r="DM58" s="398"/>
      <c r="DN58" s="398"/>
      <c r="DO58" s="398"/>
      <c r="DP58" s="398"/>
      <c r="DQ58" s="398"/>
      <c r="DR58" s="398"/>
      <c r="DS58" s="398"/>
      <c r="DT58" s="398"/>
      <c r="DU58" s="398"/>
      <c r="DV58" s="398"/>
      <c r="DW58" s="398"/>
      <c r="DX58" s="398"/>
      <c r="DY58" s="398"/>
      <c r="DZ58" s="398"/>
      <c r="EA58" s="398"/>
      <c r="EB58" s="398"/>
      <c r="EC58" s="398"/>
      <c r="ED58" s="398"/>
      <c r="EE58" s="398"/>
      <c r="EF58" s="398"/>
      <c r="EG58" s="398"/>
      <c r="EH58" s="398"/>
      <c r="EI58" s="398"/>
      <c r="EJ58" s="398"/>
      <c r="EK58" s="398"/>
      <c r="EL58" s="398"/>
      <c r="EM58" s="398"/>
      <c r="EN58" s="398"/>
      <c r="EO58" s="398"/>
      <c r="EP58" s="398"/>
      <c r="EQ58" s="398"/>
      <c r="ER58" s="398"/>
      <c r="ES58" s="398"/>
      <c r="ET58" s="398"/>
      <c r="EU58" s="398"/>
      <c r="EV58" s="398"/>
      <c r="EW58" s="398"/>
      <c r="EX58" s="398"/>
      <c r="EY58" s="398"/>
      <c r="EZ58" s="398"/>
      <c r="FA58" s="398"/>
      <c r="FB58" s="398"/>
      <c r="FC58" s="398"/>
      <c r="FD58" s="398"/>
      <c r="FE58" s="398"/>
    </row>
    <row r="59" s="2" customFormat="1" ht="11.25" customHeight="1">
      <c r="A59" s="6" t="s">
        <v>250</v>
      </c>
    </row>
    <row r="60" s="2" customFormat="1" ht="11.25" customHeight="1">
      <c r="A60" s="6" t="s">
        <v>251</v>
      </c>
    </row>
    <row r="61" s="2" customFormat="1" ht="11.25" customHeight="1">
      <c r="A61" s="6" t="s">
        <v>252</v>
      </c>
    </row>
    <row r="62" spans="1:161" s="2" customFormat="1" ht="20.25" customHeight="1">
      <c r="A62" s="434" t="s">
        <v>253</v>
      </c>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c r="BV62" s="435"/>
      <c r="BW62" s="435"/>
      <c r="BX62" s="435"/>
      <c r="BY62" s="435"/>
      <c r="BZ62" s="435"/>
      <c r="CA62" s="435"/>
      <c r="CB62" s="435"/>
      <c r="CC62" s="435"/>
      <c r="CD62" s="435"/>
      <c r="CE62" s="435"/>
      <c r="CF62" s="435"/>
      <c r="CG62" s="435"/>
      <c r="CH62" s="435"/>
      <c r="CI62" s="435"/>
      <c r="CJ62" s="435"/>
      <c r="CK62" s="435"/>
      <c r="CL62" s="435"/>
      <c r="CM62" s="435"/>
      <c r="CN62" s="435"/>
      <c r="CO62" s="435"/>
      <c r="CP62" s="435"/>
      <c r="CQ62" s="435"/>
      <c r="CR62" s="435"/>
      <c r="CS62" s="435"/>
      <c r="CT62" s="435"/>
      <c r="CU62" s="435"/>
      <c r="CV62" s="435"/>
      <c r="CW62" s="435"/>
      <c r="CX62" s="435"/>
      <c r="CY62" s="435"/>
      <c r="CZ62" s="435"/>
      <c r="DA62" s="435"/>
      <c r="DB62" s="435"/>
      <c r="DC62" s="435"/>
      <c r="DD62" s="435"/>
      <c r="DE62" s="435"/>
      <c r="DF62" s="435"/>
      <c r="DG62" s="435"/>
      <c r="DH62" s="435"/>
      <c r="DI62" s="435"/>
      <c r="DJ62" s="435"/>
      <c r="DK62" s="435"/>
      <c r="DL62" s="435"/>
      <c r="DM62" s="435"/>
      <c r="DN62" s="435"/>
      <c r="DO62" s="435"/>
      <c r="DP62" s="435"/>
      <c r="DQ62" s="435"/>
      <c r="DR62" s="435"/>
      <c r="DS62" s="435"/>
      <c r="DT62" s="435"/>
      <c r="DU62" s="435"/>
      <c r="DV62" s="435"/>
      <c r="DW62" s="435"/>
      <c r="DX62" s="435"/>
      <c r="DY62" s="435"/>
      <c r="DZ62" s="435"/>
      <c r="EA62" s="435"/>
      <c r="EB62" s="435"/>
      <c r="EC62" s="435"/>
      <c r="ED62" s="435"/>
      <c r="EE62" s="435"/>
      <c r="EF62" s="435"/>
      <c r="EG62" s="435"/>
      <c r="EH62" s="435"/>
      <c r="EI62" s="435"/>
      <c r="EJ62" s="435"/>
      <c r="EK62" s="435"/>
      <c r="EL62" s="435"/>
      <c r="EM62" s="435"/>
      <c r="EN62" s="435"/>
      <c r="EO62" s="435"/>
      <c r="EP62" s="435"/>
      <c r="EQ62" s="435"/>
      <c r="ER62" s="435"/>
      <c r="ES62" s="435"/>
      <c r="ET62" s="435"/>
      <c r="EU62" s="435"/>
      <c r="EV62" s="435"/>
      <c r="EW62" s="435"/>
      <c r="EX62" s="435"/>
      <c r="EY62" s="435"/>
      <c r="EZ62" s="435"/>
      <c r="FA62" s="435"/>
      <c r="FB62" s="435"/>
      <c r="FC62" s="435"/>
      <c r="FD62" s="435"/>
      <c r="FE62" s="435"/>
    </row>
    <row r="63" ht="3" customHeight="1"/>
  </sheetData>
  <sheetProtection/>
  <mergeCells count="257">
    <mergeCell ref="EB4:EE4"/>
    <mergeCell ref="EF4:EK4"/>
    <mergeCell ref="I3:CM5"/>
    <mergeCell ref="CN3:CU5"/>
    <mergeCell ref="CV3:DE5"/>
    <mergeCell ref="DF3:FE3"/>
    <mergeCell ref="DF4:DK4"/>
    <mergeCell ref="DO4:DR4"/>
    <mergeCell ref="DS4:DX4"/>
    <mergeCell ref="ES7:FE7"/>
    <mergeCell ref="DF6:DR6"/>
    <mergeCell ref="DS6:EE6"/>
    <mergeCell ref="EF6:ER6"/>
    <mergeCell ref="ES6:FE6"/>
    <mergeCell ref="DF5:DR5"/>
    <mergeCell ref="DS5:EE5"/>
    <mergeCell ref="EF5:ER5"/>
    <mergeCell ref="ES4:FE5"/>
    <mergeCell ref="DY4:EA4"/>
    <mergeCell ref="A3:H5"/>
    <mergeCell ref="A6:H6"/>
    <mergeCell ref="B1:FD1"/>
    <mergeCell ref="A7:H7"/>
    <mergeCell ref="I7:CM7"/>
    <mergeCell ref="CN7:CU7"/>
    <mergeCell ref="CV7:DE7"/>
    <mergeCell ref="I6:CM6"/>
    <mergeCell ref="CN6:CU6"/>
    <mergeCell ref="EO4:ER4"/>
    <mergeCell ref="CV6:DE6"/>
    <mergeCell ref="ES9:FE9"/>
    <mergeCell ref="A9:H9"/>
    <mergeCell ref="I9:CM9"/>
    <mergeCell ref="CN9:CU9"/>
    <mergeCell ref="CV9:DE9"/>
    <mergeCell ref="ES8:FE8"/>
    <mergeCell ref="A8:H8"/>
    <mergeCell ref="I8:CM8"/>
    <mergeCell ref="CN8:CU8"/>
    <mergeCell ref="CV8:DE8"/>
    <mergeCell ref="ES11:FE11"/>
    <mergeCell ref="A11:H11"/>
    <mergeCell ref="I11:CM11"/>
    <mergeCell ref="CN11:CU11"/>
    <mergeCell ref="CV11:DE11"/>
    <mergeCell ref="ES10:FE10"/>
    <mergeCell ref="A10:H10"/>
    <mergeCell ref="I10:CM10"/>
    <mergeCell ref="CN10:CU10"/>
    <mergeCell ref="CV10:DE10"/>
    <mergeCell ref="ES13:FE13"/>
    <mergeCell ref="A13:H13"/>
    <mergeCell ref="I13:CM13"/>
    <mergeCell ref="CN13:CU13"/>
    <mergeCell ref="CV13:DE13"/>
    <mergeCell ref="ES12:FE12"/>
    <mergeCell ref="A12:H12"/>
    <mergeCell ref="I12:CM12"/>
    <mergeCell ref="CN12:CU12"/>
    <mergeCell ref="CV12:DE12"/>
    <mergeCell ref="DF14:DR14"/>
    <mergeCell ref="DS14:EE14"/>
    <mergeCell ref="EF14:ER14"/>
    <mergeCell ref="ES14:FE14"/>
    <mergeCell ref="A14:H14"/>
    <mergeCell ref="I14:CM14"/>
    <mergeCell ref="CN14:CU14"/>
    <mergeCell ref="CV14:DE14"/>
    <mergeCell ref="DF13:DR13"/>
    <mergeCell ref="DF15:DR15"/>
    <mergeCell ref="DS15:EE15"/>
    <mergeCell ref="EF15:ER15"/>
    <mergeCell ref="ES15:FE15"/>
    <mergeCell ref="A15:H15"/>
    <mergeCell ref="I15:CM15"/>
    <mergeCell ref="CN15:CU15"/>
    <mergeCell ref="CV15:DE15"/>
    <mergeCell ref="ES16:FE16"/>
    <mergeCell ref="A16:H16"/>
    <mergeCell ref="I16:CM16"/>
    <mergeCell ref="CN16:CU16"/>
    <mergeCell ref="CV16:DE16"/>
    <mergeCell ref="DF16:DR16"/>
    <mergeCell ref="DS16:EE16"/>
    <mergeCell ref="K43:M43"/>
    <mergeCell ref="N43:O43"/>
    <mergeCell ref="Q43:AE43"/>
    <mergeCell ref="BG40:BX40"/>
    <mergeCell ref="CA40:CR40"/>
    <mergeCell ref="EF16:ER16"/>
    <mergeCell ref="AI43:AP43"/>
    <mergeCell ref="BY37:CR37"/>
    <mergeCell ref="ES17:FE17"/>
    <mergeCell ref="A17:H17"/>
    <mergeCell ref="I17:CM17"/>
    <mergeCell ref="CN17:CU17"/>
    <mergeCell ref="CV17:DE17"/>
    <mergeCell ref="DF19:DR19"/>
    <mergeCell ref="AM40:BD40"/>
    <mergeCell ref="DF17:DR17"/>
    <mergeCell ref="DS17:EE17"/>
    <mergeCell ref="EF17:ER17"/>
    <mergeCell ref="DF18:DR18"/>
    <mergeCell ref="DS18:EE18"/>
    <mergeCell ref="EF18:ER18"/>
    <mergeCell ref="AQ37:BH37"/>
    <mergeCell ref="BK37:BV37"/>
    <mergeCell ref="A18:H18"/>
    <mergeCell ref="I18:CM18"/>
    <mergeCell ref="CN18:CU18"/>
    <mergeCell ref="CV18:DE18"/>
    <mergeCell ref="A19:H19"/>
    <mergeCell ref="I19:CM19"/>
    <mergeCell ref="CN19:CU19"/>
    <mergeCell ref="CV19:DE19"/>
    <mergeCell ref="ES33:FE33"/>
    <mergeCell ref="EF33:ER33"/>
    <mergeCell ref="ES31:FE32"/>
    <mergeCell ref="EF30:ER30"/>
    <mergeCell ref="EF31:ER32"/>
    <mergeCell ref="ES18:FE18"/>
    <mergeCell ref="ES20:FE20"/>
    <mergeCell ref="A25:H25"/>
    <mergeCell ref="A20:H20"/>
    <mergeCell ref="I20:CM20"/>
    <mergeCell ref="CN20:CU20"/>
    <mergeCell ref="CV20:DE20"/>
    <mergeCell ref="A21:H21"/>
    <mergeCell ref="I21:CM21"/>
    <mergeCell ref="CN21:CU21"/>
    <mergeCell ref="CV21:DE21"/>
    <mergeCell ref="ES29:FE29"/>
    <mergeCell ref="ES23:FE23"/>
    <mergeCell ref="DF21:DR21"/>
    <mergeCell ref="DS21:EE21"/>
    <mergeCell ref="ES25:FE25"/>
    <mergeCell ref="EF23:ER23"/>
    <mergeCell ref="ES26:FE27"/>
    <mergeCell ref="ES28:FE28"/>
    <mergeCell ref="CV25:DE25"/>
    <mergeCell ref="A22:H22"/>
    <mergeCell ref="I22:CM22"/>
    <mergeCell ref="CN22:CU22"/>
    <mergeCell ref="CV22:DE22"/>
    <mergeCell ref="DF23:DR23"/>
    <mergeCell ref="A23:H23"/>
    <mergeCell ref="I23:CM23"/>
    <mergeCell ref="CN23:CU23"/>
    <mergeCell ref="CV23:DE23"/>
    <mergeCell ref="EF29:ER29"/>
    <mergeCell ref="A24:H24"/>
    <mergeCell ref="I24:CM24"/>
    <mergeCell ref="CN24:CU24"/>
    <mergeCell ref="CV24:DE24"/>
    <mergeCell ref="CV26:DE29"/>
    <mergeCell ref="CN26:CU29"/>
    <mergeCell ref="A26:H29"/>
    <mergeCell ref="I25:CM25"/>
    <mergeCell ref="CN25:CU25"/>
    <mergeCell ref="DS19:EE19"/>
    <mergeCell ref="EF19:ER19"/>
    <mergeCell ref="DS20:EE20"/>
    <mergeCell ref="I29:CM29"/>
    <mergeCell ref="I27:CM27"/>
    <mergeCell ref="I28:CM28"/>
    <mergeCell ref="DS28:EE28"/>
    <mergeCell ref="DS29:EE29"/>
    <mergeCell ref="EF28:ER28"/>
    <mergeCell ref="EF26:ER27"/>
    <mergeCell ref="ES24:FE24"/>
    <mergeCell ref="EF25:ER25"/>
    <mergeCell ref="DF24:DR24"/>
    <mergeCell ref="DS24:EE24"/>
    <mergeCell ref="ES21:FE21"/>
    <mergeCell ref="EF24:ER24"/>
    <mergeCell ref="DS23:EE23"/>
    <mergeCell ref="EF22:ER22"/>
    <mergeCell ref="ES22:FE22"/>
    <mergeCell ref="DS8:EE8"/>
    <mergeCell ref="EF8:ER8"/>
    <mergeCell ref="EF11:ER11"/>
    <mergeCell ref="ES19:FE19"/>
    <mergeCell ref="DF20:DR20"/>
    <mergeCell ref="EF10:ER10"/>
    <mergeCell ref="DF9:DR9"/>
    <mergeCell ref="DS9:EE9"/>
    <mergeCell ref="EF9:ER9"/>
    <mergeCell ref="DS10:EE10"/>
    <mergeCell ref="EF20:ER20"/>
    <mergeCell ref="DF34:DR34"/>
    <mergeCell ref="DS34:EE34"/>
    <mergeCell ref="EF21:ER21"/>
    <mergeCell ref="DF22:DR22"/>
    <mergeCell ref="DS22:EE22"/>
    <mergeCell ref="DF28:DR28"/>
    <mergeCell ref="DF29:DR29"/>
    <mergeCell ref="DF26:DR27"/>
    <mergeCell ref="DS30:EE30"/>
    <mergeCell ref="A31:H34"/>
    <mergeCell ref="I31:CM31"/>
    <mergeCell ref="A30:H30"/>
    <mergeCell ref="DF31:DR32"/>
    <mergeCell ref="DS31:EE32"/>
    <mergeCell ref="DF33:DR33"/>
    <mergeCell ref="DS33:EE33"/>
    <mergeCell ref="I30:CM30"/>
    <mergeCell ref="CN30:CU30"/>
    <mergeCell ref="CV30:DE30"/>
    <mergeCell ref="CA41:CR41"/>
    <mergeCell ref="I26:CM26"/>
    <mergeCell ref="DF7:DR7"/>
    <mergeCell ref="DS7:EE7"/>
    <mergeCell ref="DS25:EE25"/>
    <mergeCell ref="DF25:DR25"/>
    <mergeCell ref="DS26:EE27"/>
    <mergeCell ref="AM41:BD41"/>
    <mergeCell ref="BG41:BX41"/>
    <mergeCell ref="DF10:DR10"/>
    <mergeCell ref="I34:CM34"/>
    <mergeCell ref="I32:CM32"/>
    <mergeCell ref="I33:CM33"/>
    <mergeCell ref="ES30:FE30"/>
    <mergeCell ref="AQ38:BH38"/>
    <mergeCell ref="BK38:BV38"/>
    <mergeCell ref="BY38:CR38"/>
    <mergeCell ref="CN31:CU34"/>
    <mergeCell ref="ES34:FE34"/>
    <mergeCell ref="EF34:ER34"/>
    <mergeCell ref="EL4:EN4"/>
    <mergeCell ref="EF7:ER7"/>
    <mergeCell ref="DL4:DN4"/>
    <mergeCell ref="DS13:EE13"/>
    <mergeCell ref="EF13:ER13"/>
    <mergeCell ref="DF12:DR12"/>
    <mergeCell ref="DS12:EE12"/>
    <mergeCell ref="EF12:ER12"/>
    <mergeCell ref="DF11:DR11"/>
    <mergeCell ref="DF8:DR8"/>
    <mergeCell ref="DS11:EE11"/>
    <mergeCell ref="A50:Y50"/>
    <mergeCell ref="AH50:CM50"/>
    <mergeCell ref="A51:Y51"/>
    <mergeCell ref="AH51:CM51"/>
    <mergeCell ref="A47:CM47"/>
    <mergeCell ref="A48:CM48"/>
    <mergeCell ref="CV31:DE34"/>
    <mergeCell ref="DF30:DR30"/>
    <mergeCell ref="I43:J43"/>
    <mergeCell ref="X53:Z53"/>
    <mergeCell ref="AA53:AC53"/>
    <mergeCell ref="A57:FE57"/>
    <mergeCell ref="A62:FE62"/>
    <mergeCell ref="A53:B53"/>
    <mergeCell ref="C53:E53"/>
    <mergeCell ref="F53:G53"/>
    <mergeCell ref="I53:W53"/>
    <mergeCell ref="A58:FE58"/>
  </mergeCells>
  <printOptions/>
  <pageMargins left="0.5905511811023623" right="0.1968503937007874" top="0.1968503937007874" bottom="0.1968503937007874" header="0.1968503937007874" footer="0"/>
  <pageSetup fitToHeight="1" fitToWidth="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EN128"/>
  <sheetViews>
    <sheetView showGridLines="0" view="pageBreakPreview" zoomScale="87" zoomScaleSheetLayoutView="87" zoomScalePageLayoutView="0" workbookViewId="0" topLeftCell="D18">
      <selection activeCell="O106" sqref="O105:P106"/>
    </sheetView>
  </sheetViews>
  <sheetFormatPr defaultColWidth="1.00390625" defaultRowHeight="12.75"/>
  <cols>
    <col min="1" max="1" width="43.375" style="1" customWidth="1"/>
    <col min="2" max="2" width="5.125" style="1" customWidth="1"/>
    <col min="3" max="3" width="7.00390625" style="1" customWidth="1"/>
    <col min="4" max="4" width="7.25390625" style="1" customWidth="1"/>
    <col min="5" max="7" width="11.75390625" style="1" customWidth="1"/>
    <col min="8" max="8" width="10.625" style="1" customWidth="1"/>
    <col min="9" max="9" width="10.00390625" style="1" customWidth="1"/>
    <col min="10" max="10" width="9.875" style="1" customWidth="1"/>
    <col min="11" max="11" width="11.625" style="1" customWidth="1"/>
    <col min="12" max="12" width="12.375" style="1" customWidth="1"/>
    <col min="13" max="13" width="12.00390625" style="1" customWidth="1"/>
    <col min="14" max="14" width="12.125" style="1" customWidth="1"/>
    <col min="15" max="15" width="11.375" style="1" customWidth="1"/>
    <col min="16" max="16" width="11.75390625" style="1" customWidth="1"/>
    <col min="17" max="18" width="10.375" style="1" customWidth="1"/>
    <col min="19" max="19" width="12.25390625" style="1" customWidth="1"/>
    <col min="20" max="20" width="8.875" style="1" customWidth="1"/>
    <col min="21" max="21" width="9.125" style="1" customWidth="1"/>
    <col min="22" max="22" width="8.875" style="1" customWidth="1"/>
    <col min="23" max="25" width="12.375" style="1" hidden="1" customWidth="1"/>
    <col min="26" max="26" width="12.375" style="1" customWidth="1"/>
    <col min="27" max="16384" width="1.00390625" style="1" customWidth="1"/>
  </cols>
  <sheetData>
    <row r="1" spans="5:7" s="2" customFormat="1" ht="10.5" hidden="1">
      <c r="E1" s="618"/>
      <c r="F1" s="618"/>
      <c r="G1" s="618"/>
    </row>
    <row r="2" spans="5:7" s="2" customFormat="1" ht="42" customHeight="1" hidden="1">
      <c r="E2" s="619"/>
      <c r="F2" s="619"/>
      <c r="G2" s="619"/>
    </row>
    <row r="3" ht="6" customHeight="1" hidden="1"/>
    <row r="4" spans="5:7" s="2" customFormat="1" ht="10.5" customHeight="1" hidden="1">
      <c r="E4" s="618"/>
      <c r="F4" s="618"/>
      <c r="G4" s="618"/>
    </row>
    <row r="5" ht="18" customHeight="1" hidden="1">
      <c r="G5" s="13"/>
    </row>
    <row r="6" s="2" customFormat="1" ht="10.5" customHeight="1" hidden="1">
      <c r="G6" s="33"/>
    </row>
    <row r="7" s="2" customFormat="1" ht="10.5" customHeight="1" hidden="1">
      <c r="G7" s="30"/>
    </row>
    <row r="8" s="3" customFormat="1" ht="8.25" customHeight="1" hidden="1">
      <c r="G8" s="31"/>
    </row>
    <row r="9" spans="1:7" s="2" customFormat="1" ht="10.5" customHeight="1" hidden="1">
      <c r="A9" s="10"/>
      <c r="B9" s="10"/>
      <c r="C9" s="10"/>
      <c r="D9" s="10"/>
      <c r="E9" s="10"/>
      <c r="F9" s="10"/>
      <c r="G9" s="33"/>
    </row>
    <row r="10" spans="1:7" s="3" customFormat="1" ht="8.25" customHeight="1" hidden="1">
      <c r="A10" s="11"/>
      <c r="B10" s="11"/>
      <c r="C10" s="11"/>
      <c r="D10" s="11"/>
      <c r="E10" s="11"/>
      <c r="F10" s="11"/>
      <c r="G10" s="31"/>
    </row>
    <row r="11" spans="1:7" s="2" customFormat="1" ht="10.5" customHeight="1" hidden="1">
      <c r="A11" s="10"/>
      <c r="B11" s="10"/>
      <c r="C11" s="10"/>
      <c r="D11" s="10"/>
      <c r="E11" s="10"/>
      <c r="F11" s="10"/>
      <c r="G11" s="30"/>
    </row>
    <row r="12" spans="1:7" s="3" customFormat="1" ht="8.25" customHeight="1" hidden="1">
      <c r="A12" s="11"/>
      <c r="B12" s="11"/>
      <c r="C12" s="11"/>
      <c r="D12" s="11"/>
      <c r="E12" s="11"/>
      <c r="F12" s="11"/>
      <c r="G12" s="31"/>
    </row>
    <row r="13" spans="1:7" s="2" customFormat="1" ht="10.5" customHeight="1" hidden="1">
      <c r="A13" s="10"/>
      <c r="B13" s="10"/>
      <c r="C13" s="10"/>
      <c r="D13" s="10"/>
      <c r="E13" s="10"/>
      <c r="F13" s="10"/>
      <c r="G13" s="29"/>
    </row>
    <row r="14" spans="1:7" ht="11.25" hidden="1">
      <c r="A14" s="13"/>
      <c r="B14" s="13"/>
      <c r="C14" s="13"/>
      <c r="D14" s="13"/>
      <c r="E14" s="13"/>
      <c r="F14" s="13"/>
      <c r="G14" s="13"/>
    </row>
    <row r="15" spans="1:7" s="4" customFormat="1" ht="12" customHeight="1" hidden="1">
      <c r="A15" s="14"/>
      <c r="B15" s="14"/>
      <c r="C15" s="14"/>
      <c r="D15" s="28"/>
      <c r="E15" s="14"/>
      <c r="F15" s="14"/>
      <c r="G15" s="14"/>
    </row>
    <row r="16" spans="1:7" s="4" customFormat="1" ht="12" customHeight="1" hidden="1">
      <c r="A16" s="14"/>
      <c r="B16" s="15"/>
      <c r="C16" s="28"/>
      <c r="D16" s="14"/>
      <c r="E16" s="14"/>
      <c r="F16" s="14"/>
      <c r="G16" s="14"/>
    </row>
    <row r="17" spans="1:7" ht="13.5" customHeight="1" hidden="1">
      <c r="A17" s="13"/>
      <c r="B17" s="13"/>
      <c r="C17" s="13"/>
      <c r="D17" s="13"/>
      <c r="E17" s="13"/>
      <c r="F17" s="13"/>
      <c r="G17" s="13"/>
    </row>
    <row r="18" spans="1:7" ht="12.75" customHeight="1">
      <c r="A18" s="27" t="s">
        <v>292</v>
      </c>
      <c r="B18" s="27"/>
      <c r="C18" s="27"/>
      <c r="D18" s="27"/>
      <c r="E18" s="27"/>
      <c r="F18" s="27"/>
      <c r="G18" s="27"/>
    </row>
    <row r="19" spans="1:144" ht="18" customHeight="1">
      <c r="A19" s="649" t="s">
        <v>318</v>
      </c>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c r="AY19" s="649"/>
      <c r="AZ19" s="649"/>
      <c r="BA19" s="649"/>
      <c r="BB19" s="649"/>
      <c r="BC19" s="649"/>
      <c r="BD19" s="649"/>
      <c r="BE19" s="649"/>
      <c r="BF19" s="649"/>
      <c r="BG19" s="649"/>
      <c r="BH19" s="649"/>
      <c r="BI19" s="649"/>
      <c r="BJ19" s="649"/>
      <c r="BK19" s="649"/>
      <c r="BL19" s="649"/>
      <c r="BM19" s="649"/>
      <c r="BN19" s="649"/>
      <c r="BO19" s="649"/>
      <c r="BP19" s="649"/>
      <c r="BQ19" s="649"/>
      <c r="BR19" s="649"/>
      <c r="BS19" s="649"/>
      <c r="BT19" s="649"/>
      <c r="BU19" s="649"/>
      <c r="BV19" s="649"/>
      <c r="BW19" s="649"/>
      <c r="BX19" s="649"/>
      <c r="BY19" s="649"/>
      <c r="BZ19" s="649"/>
      <c r="CA19" s="649"/>
      <c r="CB19" s="649"/>
      <c r="CC19" s="649"/>
      <c r="CD19" s="649"/>
      <c r="CE19" s="649"/>
      <c r="CF19" s="649"/>
      <c r="CG19" s="649"/>
      <c r="CH19" s="649"/>
      <c r="CI19" s="649"/>
      <c r="CJ19" s="649"/>
      <c r="CK19" s="649"/>
      <c r="CL19" s="649"/>
      <c r="CM19" s="649"/>
      <c r="CN19" s="649"/>
      <c r="CO19" s="649"/>
      <c r="CP19" s="649"/>
      <c r="CQ19" s="649"/>
      <c r="CR19" s="649"/>
      <c r="CS19" s="649"/>
      <c r="CT19" s="649"/>
      <c r="CU19" s="649"/>
      <c r="CV19" s="649"/>
      <c r="CW19" s="649"/>
      <c r="CX19" s="649"/>
      <c r="CY19" s="649"/>
      <c r="CZ19" s="649"/>
      <c r="DA19" s="649"/>
      <c r="DB19" s="649"/>
      <c r="DC19" s="649"/>
      <c r="DD19" s="649"/>
      <c r="DE19" s="649"/>
      <c r="DF19" s="649"/>
      <c r="DG19" s="649"/>
      <c r="DH19" s="649"/>
      <c r="DI19" s="649"/>
      <c r="DJ19" s="649"/>
      <c r="DK19" s="649"/>
      <c r="DL19" s="649"/>
      <c r="DM19" s="649"/>
      <c r="DN19" s="649"/>
      <c r="DO19" s="649"/>
      <c r="DP19" s="649"/>
      <c r="DQ19" s="649"/>
      <c r="DR19" s="649"/>
      <c r="DS19" s="649"/>
      <c r="DT19" s="649"/>
      <c r="DU19" s="649"/>
      <c r="DV19" s="649"/>
      <c r="DW19" s="649"/>
      <c r="DX19" s="649"/>
      <c r="DY19" s="649"/>
      <c r="DZ19" s="649"/>
      <c r="EA19" s="649"/>
      <c r="EB19" s="649"/>
      <c r="EC19" s="649"/>
      <c r="ED19" s="649"/>
      <c r="EE19" s="649"/>
      <c r="EF19" s="649"/>
      <c r="EG19" s="649"/>
      <c r="EH19" s="649"/>
      <c r="EI19" s="649"/>
      <c r="EJ19" s="649"/>
      <c r="EK19" s="649"/>
      <c r="EL19" s="649"/>
      <c r="EM19" s="649"/>
      <c r="EN19" s="649"/>
    </row>
    <row r="20" spans="1:7" ht="11.25" customHeight="1" thickBot="1">
      <c r="A20" s="19"/>
      <c r="B20" s="19"/>
      <c r="C20" s="19"/>
      <c r="D20" s="19"/>
      <c r="E20" s="19"/>
      <c r="F20" s="19"/>
      <c r="G20" s="19"/>
    </row>
    <row r="21" spans="1:7" ht="12" hidden="1" thickBot="1">
      <c r="A21" s="13"/>
      <c r="B21" s="13"/>
      <c r="C21" s="13"/>
      <c r="D21" s="13"/>
      <c r="E21" s="13"/>
      <c r="F21" s="13"/>
      <c r="G21" s="13"/>
    </row>
    <row r="22" spans="1:7" ht="12" hidden="1" thickBot="1">
      <c r="A22" s="13"/>
      <c r="B22" s="13"/>
      <c r="C22" s="13"/>
      <c r="D22" s="13"/>
      <c r="E22" s="13"/>
      <c r="F22" s="13"/>
      <c r="G22" s="13"/>
    </row>
    <row r="23" spans="1:7" ht="12" hidden="1" thickBot="1">
      <c r="A23" s="13"/>
      <c r="B23" s="18"/>
      <c r="C23" s="18"/>
      <c r="D23" s="18"/>
      <c r="E23" s="18"/>
      <c r="F23" s="13"/>
      <c r="G23" s="13"/>
    </row>
    <row r="24" spans="1:7" ht="18" customHeight="1" hidden="1">
      <c r="A24" s="13"/>
      <c r="B24" s="20"/>
      <c r="C24" s="20"/>
      <c r="D24" s="20"/>
      <c r="E24" s="20"/>
      <c r="F24" s="20"/>
      <c r="G24" s="20"/>
    </row>
    <row r="25" spans="1:7" ht="12.75" customHeight="1" hidden="1" thickBot="1">
      <c r="A25" s="13"/>
      <c r="B25" s="620"/>
      <c r="C25" s="620"/>
      <c r="D25" s="620"/>
      <c r="E25" s="620"/>
      <c r="F25" s="620"/>
      <c r="G25" s="620"/>
    </row>
    <row r="26" spans="1:25" s="5" customFormat="1" ht="12.75" customHeight="1" thickBot="1">
      <c r="A26" s="420" t="s">
        <v>0</v>
      </c>
      <c r="B26" s="422" t="s">
        <v>1</v>
      </c>
      <c r="C26" s="623" t="s">
        <v>326</v>
      </c>
      <c r="D26" s="626" t="s">
        <v>3</v>
      </c>
      <c r="E26" s="628" t="s">
        <v>294</v>
      </c>
      <c r="F26" s="629"/>
      <c r="G26" s="630"/>
      <c r="H26" s="414" t="s">
        <v>37</v>
      </c>
      <c r="I26" s="414"/>
      <c r="J26" s="414"/>
      <c r="K26" s="414"/>
      <c r="L26" s="414"/>
      <c r="M26" s="414"/>
      <c r="N26" s="414"/>
      <c r="O26" s="414"/>
      <c r="P26" s="414"/>
      <c r="Q26" s="414"/>
      <c r="R26" s="414"/>
      <c r="S26" s="414"/>
      <c r="T26" s="414"/>
      <c r="U26" s="414"/>
      <c r="V26" s="414"/>
      <c r="W26" s="414"/>
      <c r="X26" s="414"/>
      <c r="Y26" s="415"/>
    </row>
    <row r="27" spans="1:25" ht="57.75" customHeight="1" thickBot="1">
      <c r="A27" s="421"/>
      <c r="B27" s="423"/>
      <c r="C27" s="624"/>
      <c r="D27" s="627"/>
      <c r="E27" s="631"/>
      <c r="F27" s="632"/>
      <c r="G27" s="633"/>
      <c r="H27" s="637" t="s">
        <v>314</v>
      </c>
      <c r="I27" s="638"/>
      <c r="J27" s="639"/>
      <c r="K27" s="637" t="s">
        <v>357</v>
      </c>
      <c r="L27" s="638"/>
      <c r="M27" s="639"/>
      <c r="N27" s="637" t="s">
        <v>316</v>
      </c>
      <c r="O27" s="638"/>
      <c r="P27" s="639"/>
      <c r="Q27" s="637" t="s">
        <v>315</v>
      </c>
      <c r="R27" s="638"/>
      <c r="S27" s="639"/>
      <c r="T27" s="637" t="s">
        <v>317</v>
      </c>
      <c r="U27" s="638"/>
      <c r="V27" s="639"/>
      <c r="W27" s="416"/>
      <c r="X27" s="416"/>
      <c r="Y27" s="416"/>
    </row>
    <row r="28" spans="1:25" ht="11.25" customHeight="1" thickBot="1">
      <c r="A28" s="421"/>
      <c r="B28" s="423"/>
      <c r="C28" s="624"/>
      <c r="D28" s="627"/>
      <c r="E28" s="634"/>
      <c r="F28" s="635"/>
      <c r="G28" s="636"/>
      <c r="H28" s="640"/>
      <c r="I28" s="641"/>
      <c r="J28" s="642"/>
      <c r="K28" s="640"/>
      <c r="L28" s="641"/>
      <c r="M28" s="642"/>
      <c r="N28" s="640"/>
      <c r="O28" s="641"/>
      <c r="P28" s="642"/>
      <c r="Q28" s="640"/>
      <c r="R28" s="641"/>
      <c r="S28" s="642"/>
      <c r="T28" s="640"/>
      <c r="U28" s="641"/>
      <c r="V28" s="642"/>
      <c r="W28" s="417"/>
      <c r="X28" s="418"/>
      <c r="Y28" s="419"/>
    </row>
    <row r="29" spans="1:25" ht="11.25" customHeight="1">
      <c r="A29" s="421"/>
      <c r="B29" s="423"/>
      <c r="C29" s="624"/>
      <c r="D29" s="627" t="s">
        <v>313</v>
      </c>
      <c r="E29" s="643" t="s">
        <v>295</v>
      </c>
      <c r="F29" s="645" t="s">
        <v>296</v>
      </c>
      <c r="G29" s="647" t="s">
        <v>297</v>
      </c>
      <c r="H29" s="404" t="s">
        <v>295</v>
      </c>
      <c r="I29" s="406" t="s">
        <v>296</v>
      </c>
      <c r="J29" s="400" t="s">
        <v>297</v>
      </c>
      <c r="K29" s="404" t="s">
        <v>295</v>
      </c>
      <c r="L29" s="406" t="s">
        <v>296</v>
      </c>
      <c r="M29" s="400" t="s">
        <v>297</v>
      </c>
      <c r="N29" s="404" t="s">
        <v>295</v>
      </c>
      <c r="O29" s="406" t="s">
        <v>296</v>
      </c>
      <c r="P29" s="400" t="s">
        <v>297</v>
      </c>
      <c r="Q29" s="404" t="s">
        <v>295</v>
      </c>
      <c r="R29" s="406" t="s">
        <v>296</v>
      </c>
      <c r="S29" s="400" t="s">
        <v>297</v>
      </c>
      <c r="T29" s="404" t="s">
        <v>295</v>
      </c>
      <c r="U29" s="406" t="s">
        <v>296</v>
      </c>
      <c r="V29" s="400" t="s">
        <v>297</v>
      </c>
      <c r="W29" s="404" t="s">
        <v>295</v>
      </c>
      <c r="X29" s="406" t="s">
        <v>296</v>
      </c>
      <c r="Y29" s="400" t="s">
        <v>297</v>
      </c>
    </row>
    <row r="30" spans="1:25" ht="39" customHeight="1">
      <c r="A30" s="621"/>
      <c r="B30" s="622"/>
      <c r="C30" s="625"/>
      <c r="D30" s="627"/>
      <c r="E30" s="644"/>
      <c r="F30" s="646"/>
      <c r="G30" s="648"/>
      <c r="H30" s="424"/>
      <c r="I30" s="425"/>
      <c r="J30" s="426"/>
      <c r="K30" s="424"/>
      <c r="L30" s="425"/>
      <c r="M30" s="426"/>
      <c r="N30" s="424"/>
      <c r="O30" s="425"/>
      <c r="P30" s="426"/>
      <c r="Q30" s="424"/>
      <c r="R30" s="425"/>
      <c r="S30" s="426"/>
      <c r="T30" s="424"/>
      <c r="U30" s="425"/>
      <c r="V30" s="426"/>
      <c r="W30" s="424"/>
      <c r="X30" s="425"/>
      <c r="Y30" s="426"/>
    </row>
    <row r="31" spans="1:25" ht="12" thickBot="1">
      <c r="A31" s="40" t="s">
        <v>8</v>
      </c>
      <c r="B31" s="39" t="s">
        <v>9</v>
      </c>
      <c r="C31" s="32" t="s">
        <v>10</v>
      </c>
      <c r="D31" s="26" t="s">
        <v>11</v>
      </c>
      <c r="E31" s="309" t="s">
        <v>12</v>
      </c>
      <c r="F31" s="310" t="s">
        <v>13</v>
      </c>
      <c r="G31" s="311" t="s">
        <v>14</v>
      </c>
      <c r="H31" s="25" t="s">
        <v>15</v>
      </c>
      <c r="I31" s="21" t="s">
        <v>303</v>
      </c>
      <c r="J31" s="26" t="s">
        <v>304</v>
      </c>
      <c r="K31" s="25" t="s">
        <v>305</v>
      </c>
      <c r="L31" s="21" t="s">
        <v>306</v>
      </c>
      <c r="M31" s="26" t="s">
        <v>307</v>
      </c>
      <c r="N31" s="25" t="s">
        <v>308</v>
      </c>
      <c r="O31" s="21" t="s">
        <v>309</v>
      </c>
      <c r="P31" s="26" t="s">
        <v>310</v>
      </c>
      <c r="Q31" s="25" t="s">
        <v>311</v>
      </c>
      <c r="R31" s="21" t="s">
        <v>312</v>
      </c>
      <c r="S31" s="26" t="s">
        <v>256</v>
      </c>
      <c r="T31" s="25" t="s">
        <v>255</v>
      </c>
      <c r="U31" s="21" t="s">
        <v>257</v>
      </c>
      <c r="V31" s="26" t="s">
        <v>258</v>
      </c>
      <c r="W31" s="25" t="s">
        <v>320</v>
      </c>
      <c r="X31" s="21" t="s">
        <v>321</v>
      </c>
      <c r="Y31" s="26" t="s">
        <v>322</v>
      </c>
    </row>
    <row r="32" spans="1:25" s="89" customFormat="1" ht="12.75" customHeight="1">
      <c r="A32" s="83" t="s">
        <v>380</v>
      </c>
      <c r="B32" s="84" t="s">
        <v>29</v>
      </c>
      <c r="C32" s="85" t="s">
        <v>30</v>
      </c>
      <c r="D32" s="85" t="s">
        <v>30</v>
      </c>
      <c r="E32" s="267">
        <f>H32+K32+N32+Q32++T32+W32</f>
        <v>7419.8</v>
      </c>
      <c r="F32" s="268">
        <f>I32+L32+O32+R32++U32+X32</f>
        <v>0</v>
      </c>
      <c r="G32" s="269">
        <f>J32+M32+P32+S32++V32+Y32</f>
        <v>0</v>
      </c>
      <c r="H32" s="121"/>
      <c r="I32" s="87"/>
      <c r="J32" s="122"/>
      <c r="K32" s="121">
        <v>6705.8</v>
      </c>
      <c r="L32" s="87"/>
      <c r="M32" s="122"/>
      <c r="N32" s="121">
        <v>714</v>
      </c>
      <c r="O32" s="87"/>
      <c r="P32" s="122"/>
      <c r="Q32" s="121"/>
      <c r="R32" s="87"/>
      <c r="S32" s="122"/>
      <c r="T32" s="121"/>
      <c r="U32" s="87"/>
      <c r="V32" s="122"/>
      <c r="W32" s="86"/>
      <c r="X32" s="87"/>
      <c r="Y32" s="88"/>
    </row>
    <row r="33" spans="1:25" s="89" customFormat="1" ht="12.75" customHeight="1">
      <c r="A33" s="83" t="s">
        <v>381</v>
      </c>
      <c r="B33" s="90" t="s">
        <v>31</v>
      </c>
      <c r="C33" s="91" t="s">
        <v>30</v>
      </c>
      <c r="D33" s="91" t="s">
        <v>30</v>
      </c>
      <c r="E33" s="270">
        <f>H33+K33+N33+Q33++T33+W33</f>
        <v>0</v>
      </c>
      <c r="F33" s="271">
        <f>I33+L33+O33+R33+U33+X33</f>
        <v>0</v>
      </c>
      <c r="G33" s="272">
        <f>J33+M33+P33+S33+V33+Y33</f>
        <v>0</v>
      </c>
      <c r="H33" s="104"/>
      <c r="I33" s="94"/>
      <c r="J33" s="105"/>
      <c r="K33" s="104"/>
      <c r="L33" s="94"/>
      <c r="M33" s="105"/>
      <c r="N33" s="104"/>
      <c r="O33" s="94"/>
      <c r="P33" s="105"/>
      <c r="Q33" s="104"/>
      <c r="R33" s="94"/>
      <c r="S33" s="105"/>
      <c r="T33" s="104"/>
      <c r="U33" s="94"/>
      <c r="V33" s="105"/>
      <c r="W33" s="93"/>
      <c r="X33" s="94"/>
      <c r="Y33" s="95"/>
    </row>
    <row r="34" spans="1:25" s="209" customFormat="1" ht="16.5" customHeight="1">
      <c r="A34" s="280" t="s">
        <v>32</v>
      </c>
      <c r="B34" s="281" t="s">
        <v>33</v>
      </c>
      <c r="C34" s="282"/>
      <c r="D34" s="282"/>
      <c r="E34" s="283">
        <f>H34+K34+N34+Q34++T34+W34</f>
        <v>2100000</v>
      </c>
      <c r="F34" s="284">
        <f aca="true" t="shared" si="0" ref="F34:G96">I34+L34+O34+R34+U34+X34</f>
        <v>2100000</v>
      </c>
      <c r="G34" s="285">
        <f t="shared" si="0"/>
        <v>2100000</v>
      </c>
      <c r="H34" s="286">
        <f aca="true" t="shared" si="1" ref="H34:M34">H35+H37+H43+H45+H48+H52+H54</f>
        <v>0</v>
      </c>
      <c r="I34" s="207">
        <f t="shared" si="1"/>
        <v>0</v>
      </c>
      <c r="J34" s="287">
        <f t="shared" si="1"/>
        <v>0</v>
      </c>
      <c r="K34" s="286">
        <f t="shared" si="1"/>
        <v>150000</v>
      </c>
      <c r="L34" s="207">
        <f t="shared" si="1"/>
        <v>150000</v>
      </c>
      <c r="M34" s="287">
        <f t="shared" si="1"/>
        <v>150000</v>
      </c>
      <c r="N34" s="286">
        <f aca="true" t="shared" si="2" ref="N34:V34">N35+N37+N43+N45+N48+N52+N54</f>
        <v>1700000</v>
      </c>
      <c r="O34" s="207">
        <f t="shared" si="2"/>
        <v>1700000</v>
      </c>
      <c r="P34" s="287">
        <f t="shared" si="2"/>
        <v>1700000</v>
      </c>
      <c r="Q34" s="286">
        <f t="shared" si="2"/>
        <v>250000</v>
      </c>
      <c r="R34" s="207">
        <f t="shared" si="2"/>
        <v>250000</v>
      </c>
      <c r="S34" s="287">
        <f t="shared" si="2"/>
        <v>250000</v>
      </c>
      <c r="T34" s="286">
        <f t="shared" si="2"/>
        <v>0</v>
      </c>
      <c r="U34" s="207">
        <f t="shared" si="2"/>
        <v>0</v>
      </c>
      <c r="V34" s="287">
        <f t="shared" si="2"/>
        <v>0</v>
      </c>
      <c r="W34" s="206"/>
      <c r="X34" s="207"/>
      <c r="Y34" s="208"/>
    </row>
    <row r="35" spans="1:25" s="218" customFormat="1" ht="20.25" customHeight="1">
      <c r="A35" s="288" t="s">
        <v>34</v>
      </c>
      <c r="B35" s="248" t="s">
        <v>35</v>
      </c>
      <c r="C35" s="249" t="s">
        <v>36</v>
      </c>
      <c r="D35" s="249"/>
      <c r="E35" s="250">
        <f aca="true" t="shared" si="3" ref="E35:E96">H35+K35+N35+Q35++T35+W35</f>
        <v>0</v>
      </c>
      <c r="F35" s="251">
        <f t="shared" si="0"/>
        <v>0</v>
      </c>
      <c r="G35" s="252">
        <f t="shared" si="0"/>
        <v>0</v>
      </c>
      <c r="H35" s="289">
        <f>H36</f>
        <v>0</v>
      </c>
      <c r="I35" s="289">
        <f>I36</f>
        <v>0</v>
      </c>
      <c r="J35" s="289">
        <f>J36</f>
        <v>0</v>
      </c>
      <c r="K35" s="289">
        <f aca="true" t="shared" si="4" ref="K35:V35">K36</f>
        <v>0</v>
      </c>
      <c r="L35" s="216">
        <f t="shared" si="4"/>
        <v>0</v>
      </c>
      <c r="M35" s="290">
        <f t="shared" si="4"/>
        <v>0</v>
      </c>
      <c r="N35" s="289">
        <f t="shared" si="4"/>
        <v>0</v>
      </c>
      <c r="O35" s="216">
        <f t="shared" si="4"/>
        <v>0</v>
      </c>
      <c r="P35" s="290">
        <f t="shared" si="4"/>
        <v>0</v>
      </c>
      <c r="Q35" s="289">
        <f t="shared" si="4"/>
        <v>0</v>
      </c>
      <c r="R35" s="216">
        <f t="shared" si="4"/>
        <v>0</v>
      </c>
      <c r="S35" s="290">
        <f t="shared" si="4"/>
        <v>0</v>
      </c>
      <c r="T35" s="289">
        <f t="shared" si="4"/>
        <v>0</v>
      </c>
      <c r="U35" s="216">
        <f t="shared" si="4"/>
        <v>0</v>
      </c>
      <c r="V35" s="290">
        <f t="shared" si="4"/>
        <v>0</v>
      </c>
      <c r="W35" s="215"/>
      <c r="X35" s="216"/>
      <c r="Y35" s="217"/>
    </row>
    <row r="36" spans="1:25" s="89" customFormat="1" ht="16.5" customHeight="1">
      <c r="A36" s="106" t="s">
        <v>371</v>
      </c>
      <c r="B36" s="107" t="s">
        <v>369</v>
      </c>
      <c r="C36" s="97" t="s">
        <v>36</v>
      </c>
      <c r="D36" s="108" t="s">
        <v>370</v>
      </c>
      <c r="E36" s="270">
        <f>H36+K36+N36+Q36++T36+W36</f>
        <v>0</v>
      </c>
      <c r="F36" s="271">
        <f t="shared" si="0"/>
        <v>0</v>
      </c>
      <c r="G36" s="272">
        <f t="shared" si="0"/>
        <v>0</v>
      </c>
      <c r="H36" s="109"/>
      <c r="I36" s="109"/>
      <c r="J36" s="109"/>
      <c r="K36" s="109"/>
      <c r="L36" s="92"/>
      <c r="M36" s="142"/>
      <c r="N36" s="109"/>
      <c r="O36" s="92"/>
      <c r="P36" s="142"/>
      <c r="Q36" s="109"/>
      <c r="R36" s="92"/>
      <c r="S36" s="142"/>
      <c r="T36" s="109"/>
      <c r="U36" s="92"/>
      <c r="V36" s="142"/>
      <c r="W36" s="110"/>
      <c r="X36" s="111"/>
      <c r="Y36" s="112"/>
    </row>
    <row r="37" spans="1:25" s="218" customFormat="1" ht="21.75" customHeight="1">
      <c r="A37" s="247" t="s">
        <v>38</v>
      </c>
      <c r="B37" s="291" t="s">
        <v>39</v>
      </c>
      <c r="C37" s="292" t="s">
        <v>40</v>
      </c>
      <c r="D37" s="292"/>
      <c r="E37" s="250">
        <f t="shared" si="3"/>
        <v>1850000</v>
      </c>
      <c r="F37" s="251">
        <f t="shared" si="0"/>
        <v>1850000</v>
      </c>
      <c r="G37" s="252">
        <f t="shared" si="0"/>
        <v>1850000</v>
      </c>
      <c r="H37" s="289">
        <f aca="true" t="shared" si="5" ref="H37:M37">H38+H39+H40+H41+H42</f>
        <v>0</v>
      </c>
      <c r="I37" s="216">
        <f t="shared" si="5"/>
        <v>0</v>
      </c>
      <c r="J37" s="290">
        <f t="shared" si="5"/>
        <v>0</v>
      </c>
      <c r="K37" s="289">
        <f t="shared" si="5"/>
        <v>150000</v>
      </c>
      <c r="L37" s="216">
        <f t="shared" si="5"/>
        <v>150000</v>
      </c>
      <c r="M37" s="290">
        <f t="shared" si="5"/>
        <v>150000</v>
      </c>
      <c r="N37" s="289">
        <f aca="true" t="shared" si="6" ref="N37:V37">N38+N39+N40+N41+N42</f>
        <v>1700000</v>
      </c>
      <c r="O37" s="216">
        <f t="shared" si="6"/>
        <v>1700000</v>
      </c>
      <c r="P37" s="290">
        <f t="shared" si="6"/>
        <v>1700000</v>
      </c>
      <c r="Q37" s="289">
        <f t="shared" si="6"/>
        <v>0</v>
      </c>
      <c r="R37" s="216">
        <f t="shared" si="6"/>
        <v>0</v>
      </c>
      <c r="S37" s="290">
        <f t="shared" si="6"/>
        <v>0</v>
      </c>
      <c r="T37" s="289">
        <f t="shared" si="6"/>
        <v>0</v>
      </c>
      <c r="U37" s="216">
        <f t="shared" si="6"/>
        <v>0</v>
      </c>
      <c r="V37" s="290">
        <f t="shared" si="6"/>
        <v>0</v>
      </c>
      <c r="W37" s="215"/>
      <c r="X37" s="216"/>
      <c r="Y37" s="217"/>
    </row>
    <row r="38" spans="1:25" s="89" customFormat="1" ht="48" customHeight="1">
      <c r="A38" s="103" t="s">
        <v>41</v>
      </c>
      <c r="B38" s="90" t="s">
        <v>42</v>
      </c>
      <c r="C38" s="91" t="s">
        <v>40</v>
      </c>
      <c r="D38" s="91" t="s">
        <v>85</v>
      </c>
      <c r="E38" s="270">
        <f t="shared" si="3"/>
        <v>0</v>
      </c>
      <c r="F38" s="271">
        <f t="shared" si="0"/>
        <v>0</v>
      </c>
      <c r="G38" s="272">
        <f t="shared" si="0"/>
        <v>0</v>
      </c>
      <c r="H38" s="104"/>
      <c r="I38" s="94"/>
      <c r="J38" s="116"/>
      <c r="K38" s="104"/>
      <c r="L38" s="94"/>
      <c r="M38" s="116"/>
      <c r="N38" s="104"/>
      <c r="O38" s="94"/>
      <c r="P38" s="116"/>
      <c r="Q38" s="104"/>
      <c r="R38" s="94"/>
      <c r="S38" s="116"/>
      <c r="T38" s="104"/>
      <c r="U38" s="94"/>
      <c r="V38" s="116"/>
      <c r="W38" s="93"/>
      <c r="X38" s="94"/>
      <c r="Y38" s="95"/>
    </row>
    <row r="39" spans="1:25" s="89" customFormat="1" ht="32.25" customHeight="1">
      <c r="A39" s="103" t="s">
        <v>44</v>
      </c>
      <c r="B39" s="90" t="s">
        <v>43</v>
      </c>
      <c r="C39" s="91" t="s">
        <v>40</v>
      </c>
      <c r="D39" s="91" t="s">
        <v>85</v>
      </c>
      <c r="E39" s="270">
        <f t="shared" si="3"/>
        <v>0</v>
      </c>
      <c r="F39" s="271">
        <f t="shared" si="0"/>
        <v>0</v>
      </c>
      <c r="G39" s="272">
        <f t="shared" si="0"/>
        <v>0</v>
      </c>
      <c r="H39" s="104"/>
      <c r="I39" s="94"/>
      <c r="J39" s="116"/>
      <c r="K39" s="104"/>
      <c r="L39" s="94"/>
      <c r="M39" s="116"/>
      <c r="N39" s="104"/>
      <c r="O39" s="94"/>
      <c r="P39" s="116"/>
      <c r="Q39" s="104"/>
      <c r="R39" s="94"/>
      <c r="S39" s="116"/>
      <c r="T39" s="104"/>
      <c r="U39" s="94"/>
      <c r="V39" s="116"/>
      <c r="W39" s="93"/>
      <c r="X39" s="94"/>
      <c r="Y39" s="95"/>
    </row>
    <row r="40" spans="1:25" s="89" customFormat="1" ht="13.5" customHeight="1">
      <c r="A40" s="349" t="s">
        <v>270</v>
      </c>
      <c r="B40" s="90" t="s">
        <v>330</v>
      </c>
      <c r="C40" s="91" t="s">
        <v>40</v>
      </c>
      <c r="D40" s="91" t="s">
        <v>85</v>
      </c>
      <c r="E40" s="270">
        <f t="shared" si="3"/>
        <v>1850000</v>
      </c>
      <c r="F40" s="271">
        <f t="shared" si="0"/>
        <v>1850000</v>
      </c>
      <c r="G40" s="272">
        <f t="shared" si="0"/>
        <v>1850000</v>
      </c>
      <c r="H40" s="104"/>
      <c r="I40" s="94"/>
      <c r="J40" s="116"/>
      <c r="K40" s="104">
        <v>150000</v>
      </c>
      <c r="L40" s="104">
        <v>150000</v>
      </c>
      <c r="M40" s="104">
        <v>150000</v>
      </c>
      <c r="N40" s="104">
        <v>1700000</v>
      </c>
      <c r="O40" s="104">
        <v>1700000</v>
      </c>
      <c r="P40" s="104">
        <v>1700000</v>
      </c>
      <c r="Q40" s="104"/>
      <c r="R40" s="94"/>
      <c r="S40" s="116"/>
      <c r="T40" s="104"/>
      <c r="U40" s="94"/>
      <c r="V40" s="116"/>
      <c r="W40" s="93"/>
      <c r="X40" s="94"/>
      <c r="Y40" s="95"/>
    </row>
    <row r="41" spans="1:25" s="89" customFormat="1" ht="13.5" customHeight="1">
      <c r="A41" s="349" t="s">
        <v>272</v>
      </c>
      <c r="B41" s="90" t="s">
        <v>331</v>
      </c>
      <c r="C41" s="91" t="s">
        <v>40</v>
      </c>
      <c r="D41" s="91" t="s">
        <v>88</v>
      </c>
      <c r="E41" s="270">
        <f t="shared" si="3"/>
        <v>0</v>
      </c>
      <c r="F41" s="271">
        <f t="shared" si="0"/>
        <v>0</v>
      </c>
      <c r="G41" s="272">
        <f t="shared" si="0"/>
        <v>0</v>
      </c>
      <c r="H41" s="104"/>
      <c r="I41" s="94"/>
      <c r="J41" s="116"/>
      <c r="K41" s="104"/>
      <c r="L41" s="94"/>
      <c r="M41" s="116"/>
      <c r="N41" s="104"/>
      <c r="O41" s="94"/>
      <c r="P41" s="116"/>
      <c r="Q41" s="104"/>
      <c r="R41" s="94"/>
      <c r="S41" s="116"/>
      <c r="T41" s="104"/>
      <c r="U41" s="94"/>
      <c r="V41" s="116"/>
      <c r="W41" s="93"/>
      <c r="X41" s="94"/>
      <c r="Y41" s="95"/>
    </row>
    <row r="42" spans="1:25" s="89" customFormat="1" ht="13.5" customHeight="1">
      <c r="A42" s="349" t="s">
        <v>273</v>
      </c>
      <c r="B42" s="90" t="s">
        <v>332</v>
      </c>
      <c r="C42" s="91" t="s">
        <v>40</v>
      </c>
      <c r="D42" s="91" t="s">
        <v>271</v>
      </c>
      <c r="E42" s="270">
        <f t="shared" si="3"/>
        <v>0</v>
      </c>
      <c r="F42" s="271">
        <f t="shared" si="0"/>
        <v>0</v>
      </c>
      <c r="G42" s="272">
        <f t="shared" si="0"/>
        <v>0</v>
      </c>
      <c r="H42" s="104"/>
      <c r="I42" s="94"/>
      <c r="J42" s="116"/>
      <c r="K42" s="104"/>
      <c r="L42" s="94"/>
      <c r="M42" s="116"/>
      <c r="N42" s="104"/>
      <c r="O42" s="94"/>
      <c r="P42" s="116"/>
      <c r="Q42" s="104"/>
      <c r="R42" s="94"/>
      <c r="S42" s="116"/>
      <c r="T42" s="104"/>
      <c r="U42" s="94"/>
      <c r="V42" s="116"/>
      <c r="W42" s="93"/>
      <c r="X42" s="94"/>
      <c r="Y42" s="95"/>
    </row>
    <row r="43" spans="1:25" s="218" customFormat="1" ht="22.5" customHeight="1">
      <c r="A43" s="247" t="s">
        <v>45</v>
      </c>
      <c r="B43" s="248" t="s">
        <v>46</v>
      </c>
      <c r="C43" s="249" t="s">
        <v>47</v>
      </c>
      <c r="D43" s="249"/>
      <c r="E43" s="250">
        <f t="shared" si="3"/>
        <v>0</v>
      </c>
      <c r="F43" s="251">
        <f t="shared" si="0"/>
        <v>0</v>
      </c>
      <c r="G43" s="252">
        <f t="shared" si="0"/>
        <v>0</v>
      </c>
      <c r="H43" s="289">
        <f aca="true" t="shared" si="7" ref="H43:V43">H44</f>
        <v>0</v>
      </c>
      <c r="I43" s="216">
        <f t="shared" si="7"/>
        <v>0</v>
      </c>
      <c r="J43" s="290">
        <f t="shared" si="7"/>
        <v>0</v>
      </c>
      <c r="K43" s="289">
        <f t="shared" si="7"/>
        <v>0</v>
      </c>
      <c r="L43" s="216">
        <f t="shared" si="7"/>
        <v>0</v>
      </c>
      <c r="M43" s="290">
        <f t="shared" si="7"/>
        <v>0</v>
      </c>
      <c r="N43" s="289">
        <f t="shared" si="7"/>
        <v>0</v>
      </c>
      <c r="O43" s="216">
        <f t="shared" si="7"/>
        <v>0</v>
      </c>
      <c r="P43" s="290">
        <f t="shared" si="7"/>
        <v>0</v>
      </c>
      <c r="Q43" s="289">
        <f t="shared" si="7"/>
        <v>0</v>
      </c>
      <c r="R43" s="216">
        <f t="shared" si="7"/>
        <v>0</v>
      </c>
      <c r="S43" s="290">
        <f t="shared" si="7"/>
        <v>0</v>
      </c>
      <c r="T43" s="289">
        <f t="shared" si="7"/>
        <v>0</v>
      </c>
      <c r="U43" s="216">
        <f t="shared" si="7"/>
        <v>0</v>
      </c>
      <c r="V43" s="290">
        <f t="shared" si="7"/>
        <v>0</v>
      </c>
      <c r="W43" s="215"/>
      <c r="X43" s="216"/>
      <c r="Y43" s="217"/>
    </row>
    <row r="44" spans="1:25" s="89" customFormat="1" ht="32.25" customHeight="1">
      <c r="A44" s="103" t="s">
        <v>274</v>
      </c>
      <c r="B44" s="119" t="s">
        <v>48</v>
      </c>
      <c r="C44" s="120" t="s">
        <v>47</v>
      </c>
      <c r="D44" s="120" t="s">
        <v>275</v>
      </c>
      <c r="E44" s="270">
        <f t="shared" si="3"/>
        <v>0</v>
      </c>
      <c r="F44" s="271">
        <f t="shared" si="0"/>
        <v>0</v>
      </c>
      <c r="G44" s="272">
        <f t="shared" si="0"/>
        <v>0</v>
      </c>
      <c r="H44" s="121"/>
      <c r="I44" s="94"/>
      <c r="J44" s="143"/>
      <c r="K44" s="121"/>
      <c r="L44" s="94"/>
      <c r="M44" s="143"/>
      <c r="N44" s="121"/>
      <c r="O44" s="94"/>
      <c r="P44" s="143"/>
      <c r="Q44" s="121"/>
      <c r="R44" s="94"/>
      <c r="S44" s="143"/>
      <c r="T44" s="121"/>
      <c r="U44" s="94"/>
      <c r="V44" s="143"/>
      <c r="W44" s="86"/>
      <c r="X44" s="87"/>
      <c r="Y44" s="88"/>
    </row>
    <row r="45" spans="1:25" s="218" customFormat="1" ht="14.25" customHeight="1">
      <c r="A45" s="247" t="s">
        <v>49</v>
      </c>
      <c r="B45" s="248" t="s">
        <v>50</v>
      </c>
      <c r="C45" s="249" t="s">
        <v>51</v>
      </c>
      <c r="D45" s="249"/>
      <c r="E45" s="250">
        <f t="shared" si="3"/>
        <v>250000</v>
      </c>
      <c r="F45" s="251">
        <f t="shared" si="0"/>
        <v>250000</v>
      </c>
      <c r="G45" s="252">
        <f t="shared" si="0"/>
        <v>250000</v>
      </c>
      <c r="H45" s="289">
        <f aca="true" t="shared" si="8" ref="H45:M45">H46+H47</f>
        <v>0</v>
      </c>
      <c r="I45" s="216">
        <f t="shared" si="8"/>
        <v>0</v>
      </c>
      <c r="J45" s="290">
        <f t="shared" si="8"/>
        <v>0</v>
      </c>
      <c r="K45" s="289">
        <f t="shared" si="8"/>
        <v>0</v>
      </c>
      <c r="L45" s="216">
        <f t="shared" si="8"/>
        <v>0</v>
      </c>
      <c r="M45" s="290">
        <f t="shared" si="8"/>
        <v>0</v>
      </c>
      <c r="N45" s="289">
        <f aca="true" t="shared" si="9" ref="N45:V45">N46+N47</f>
        <v>0</v>
      </c>
      <c r="O45" s="216">
        <f t="shared" si="9"/>
        <v>0</v>
      </c>
      <c r="P45" s="290">
        <f t="shared" si="9"/>
        <v>0</v>
      </c>
      <c r="Q45" s="289">
        <f t="shared" si="9"/>
        <v>250000</v>
      </c>
      <c r="R45" s="216">
        <f t="shared" si="9"/>
        <v>250000</v>
      </c>
      <c r="S45" s="290">
        <f t="shared" si="9"/>
        <v>250000</v>
      </c>
      <c r="T45" s="289">
        <f t="shared" si="9"/>
        <v>0</v>
      </c>
      <c r="U45" s="216">
        <f t="shared" si="9"/>
        <v>0</v>
      </c>
      <c r="V45" s="290">
        <f t="shared" si="9"/>
        <v>0</v>
      </c>
      <c r="W45" s="215"/>
      <c r="X45" s="216"/>
      <c r="Y45" s="217"/>
    </row>
    <row r="46" spans="1:25" s="89" customFormat="1" ht="52.5" customHeight="1">
      <c r="A46" s="103" t="s">
        <v>392</v>
      </c>
      <c r="B46" s="123" t="s">
        <v>276</v>
      </c>
      <c r="C46" s="124" t="s">
        <v>51</v>
      </c>
      <c r="D46" s="91" t="s">
        <v>279</v>
      </c>
      <c r="E46" s="270">
        <f t="shared" si="3"/>
        <v>250000</v>
      </c>
      <c r="F46" s="271">
        <f t="shared" si="0"/>
        <v>250000</v>
      </c>
      <c r="G46" s="272">
        <f t="shared" si="0"/>
        <v>250000</v>
      </c>
      <c r="H46" s="104"/>
      <c r="I46" s="94"/>
      <c r="J46" s="116"/>
      <c r="K46" s="104"/>
      <c r="L46" s="94"/>
      <c r="M46" s="116"/>
      <c r="N46" s="104"/>
      <c r="O46" s="94"/>
      <c r="P46" s="116"/>
      <c r="Q46" s="104">
        <v>250000</v>
      </c>
      <c r="R46" s="104">
        <v>250000</v>
      </c>
      <c r="S46" s="104">
        <v>250000</v>
      </c>
      <c r="T46" s="104"/>
      <c r="U46" s="94"/>
      <c r="V46" s="116"/>
      <c r="W46" s="93"/>
      <c r="X46" s="94"/>
      <c r="Y46" s="95"/>
    </row>
    <row r="47" spans="1:25" s="89" customFormat="1" ht="32.25" customHeight="1">
      <c r="A47" s="103" t="s">
        <v>374</v>
      </c>
      <c r="B47" s="123" t="s">
        <v>277</v>
      </c>
      <c r="C47" s="124" t="s">
        <v>51</v>
      </c>
      <c r="D47" s="91" t="s">
        <v>372</v>
      </c>
      <c r="E47" s="270">
        <f t="shared" si="3"/>
        <v>0</v>
      </c>
      <c r="F47" s="271">
        <f t="shared" si="0"/>
        <v>0</v>
      </c>
      <c r="G47" s="272">
        <f t="shared" si="0"/>
        <v>0</v>
      </c>
      <c r="H47" s="104"/>
      <c r="I47" s="94"/>
      <c r="J47" s="116"/>
      <c r="K47" s="104"/>
      <c r="L47" s="94"/>
      <c r="M47" s="116"/>
      <c r="N47" s="104"/>
      <c r="O47" s="94"/>
      <c r="P47" s="116"/>
      <c r="Q47" s="104"/>
      <c r="R47" s="94"/>
      <c r="S47" s="116"/>
      <c r="T47" s="104"/>
      <c r="U47" s="94"/>
      <c r="V47" s="116"/>
      <c r="W47" s="93"/>
      <c r="X47" s="94"/>
      <c r="Y47" s="95"/>
    </row>
    <row r="48" spans="1:25" s="218" customFormat="1" ht="11.25" customHeight="1">
      <c r="A48" s="247" t="s">
        <v>52</v>
      </c>
      <c r="B48" s="248" t="s">
        <v>53</v>
      </c>
      <c r="C48" s="249" t="s">
        <v>51</v>
      </c>
      <c r="D48" s="249"/>
      <c r="E48" s="250">
        <f t="shared" si="3"/>
        <v>0</v>
      </c>
      <c r="F48" s="251">
        <f t="shared" si="0"/>
        <v>0</v>
      </c>
      <c r="G48" s="252">
        <f t="shared" si="0"/>
        <v>0</v>
      </c>
      <c r="H48" s="289">
        <f aca="true" t="shared" si="10" ref="H48:M48">H49+H50+H51</f>
        <v>0</v>
      </c>
      <c r="I48" s="216">
        <f t="shared" si="10"/>
        <v>0</v>
      </c>
      <c r="J48" s="290">
        <f t="shared" si="10"/>
        <v>0</v>
      </c>
      <c r="K48" s="289">
        <f t="shared" si="10"/>
        <v>0</v>
      </c>
      <c r="L48" s="216">
        <f t="shared" si="10"/>
        <v>0</v>
      </c>
      <c r="M48" s="290">
        <f t="shared" si="10"/>
        <v>0</v>
      </c>
      <c r="N48" s="289">
        <f aca="true" t="shared" si="11" ref="N48:V48">N49+N50+N51</f>
        <v>0</v>
      </c>
      <c r="O48" s="216">
        <f t="shared" si="11"/>
        <v>0</v>
      </c>
      <c r="P48" s="290">
        <f t="shared" si="11"/>
        <v>0</v>
      </c>
      <c r="Q48" s="289">
        <f t="shared" si="11"/>
        <v>0</v>
      </c>
      <c r="R48" s="216">
        <f t="shared" si="11"/>
        <v>0</v>
      </c>
      <c r="S48" s="290">
        <f t="shared" si="11"/>
        <v>0</v>
      </c>
      <c r="T48" s="289">
        <f t="shared" si="11"/>
        <v>0</v>
      </c>
      <c r="U48" s="216">
        <f t="shared" si="11"/>
        <v>0</v>
      </c>
      <c r="V48" s="290">
        <f t="shared" si="11"/>
        <v>0</v>
      </c>
      <c r="W48" s="215"/>
      <c r="X48" s="216"/>
      <c r="Y48" s="217"/>
    </row>
    <row r="49" spans="1:25" s="89" customFormat="1" ht="21.75" customHeight="1">
      <c r="A49" s="332" t="s">
        <v>334</v>
      </c>
      <c r="B49" s="276" t="s">
        <v>54</v>
      </c>
      <c r="C49" s="277" t="s">
        <v>51</v>
      </c>
      <c r="D49" s="277" t="s">
        <v>278</v>
      </c>
      <c r="E49" s="270">
        <f t="shared" si="3"/>
        <v>0</v>
      </c>
      <c r="F49" s="271">
        <f t="shared" si="0"/>
        <v>0</v>
      </c>
      <c r="G49" s="272">
        <f t="shared" si="0"/>
        <v>0</v>
      </c>
      <c r="H49" s="125"/>
      <c r="I49" s="92"/>
      <c r="J49" s="144"/>
      <c r="K49" s="125"/>
      <c r="L49" s="92"/>
      <c r="M49" s="144"/>
      <c r="N49" s="125"/>
      <c r="O49" s="92"/>
      <c r="P49" s="144"/>
      <c r="Q49" s="125"/>
      <c r="R49" s="92"/>
      <c r="S49" s="144"/>
      <c r="T49" s="125"/>
      <c r="U49" s="92"/>
      <c r="V49" s="144"/>
      <c r="W49" s="126"/>
      <c r="X49" s="127"/>
      <c r="Y49" s="128"/>
    </row>
    <row r="50" spans="1:25" s="89" customFormat="1" ht="14.25" customHeight="1">
      <c r="A50" s="113" t="s">
        <v>55</v>
      </c>
      <c r="B50" s="278" t="s">
        <v>56</v>
      </c>
      <c r="C50" s="279" t="s">
        <v>51</v>
      </c>
      <c r="D50" s="279" t="s">
        <v>375</v>
      </c>
      <c r="E50" s="270">
        <f t="shared" si="3"/>
        <v>0</v>
      </c>
      <c r="F50" s="271">
        <f t="shared" si="0"/>
        <v>0</v>
      </c>
      <c r="G50" s="272">
        <f t="shared" si="0"/>
        <v>0</v>
      </c>
      <c r="H50" s="104"/>
      <c r="I50" s="94"/>
      <c r="J50" s="116"/>
      <c r="K50" s="104"/>
      <c r="L50" s="94"/>
      <c r="M50" s="116"/>
      <c r="N50" s="104"/>
      <c r="O50" s="94"/>
      <c r="P50" s="116"/>
      <c r="Q50" s="104"/>
      <c r="R50" s="94"/>
      <c r="S50" s="116"/>
      <c r="T50" s="104"/>
      <c r="U50" s="94"/>
      <c r="V50" s="116"/>
      <c r="W50" s="93"/>
      <c r="X50" s="94"/>
      <c r="Y50" s="95"/>
    </row>
    <row r="51" spans="1:25" s="89" customFormat="1" ht="13.5" customHeight="1">
      <c r="A51" s="113"/>
      <c r="B51" s="278"/>
      <c r="C51" s="279"/>
      <c r="D51" s="279"/>
      <c r="E51" s="270">
        <f t="shared" si="3"/>
        <v>0</v>
      </c>
      <c r="F51" s="271">
        <f t="shared" si="0"/>
        <v>0</v>
      </c>
      <c r="G51" s="272">
        <f t="shared" si="0"/>
        <v>0</v>
      </c>
      <c r="H51" s="104"/>
      <c r="I51" s="94"/>
      <c r="J51" s="116"/>
      <c r="K51" s="104"/>
      <c r="L51" s="94"/>
      <c r="M51" s="116"/>
      <c r="N51" s="104"/>
      <c r="O51" s="94"/>
      <c r="P51" s="116"/>
      <c r="Q51" s="104"/>
      <c r="R51" s="94"/>
      <c r="S51" s="116"/>
      <c r="T51" s="104"/>
      <c r="U51" s="94"/>
      <c r="V51" s="116"/>
      <c r="W51" s="93"/>
      <c r="X51" s="94"/>
      <c r="Y51" s="95"/>
    </row>
    <row r="52" spans="1:25" s="218" customFormat="1" ht="10.5" customHeight="1">
      <c r="A52" s="247" t="s">
        <v>57</v>
      </c>
      <c r="B52" s="248" t="s">
        <v>58</v>
      </c>
      <c r="C52" s="249"/>
      <c r="D52" s="249"/>
      <c r="E52" s="250">
        <f t="shared" si="3"/>
        <v>0</v>
      </c>
      <c r="F52" s="251">
        <f t="shared" si="0"/>
        <v>0</v>
      </c>
      <c r="G52" s="252">
        <f t="shared" si="0"/>
        <v>0</v>
      </c>
      <c r="H52" s="289"/>
      <c r="I52" s="216"/>
      <c r="J52" s="290"/>
      <c r="K52" s="289"/>
      <c r="L52" s="216"/>
      <c r="M52" s="290"/>
      <c r="N52" s="289"/>
      <c r="O52" s="216"/>
      <c r="P52" s="290"/>
      <c r="Q52" s="289"/>
      <c r="R52" s="216"/>
      <c r="S52" s="290"/>
      <c r="T52" s="289"/>
      <c r="U52" s="216"/>
      <c r="V52" s="290"/>
      <c r="W52" s="215"/>
      <c r="X52" s="216"/>
      <c r="Y52" s="217"/>
    </row>
    <row r="53" spans="1:25" s="89" customFormat="1" ht="13.5" customHeight="1">
      <c r="A53" s="333" t="s">
        <v>37</v>
      </c>
      <c r="B53" s="119"/>
      <c r="C53" s="120"/>
      <c r="D53" s="120"/>
      <c r="E53" s="270">
        <f t="shared" si="3"/>
        <v>0</v>
      </c>
      <c r="F53" s="271">
        <f t="shared" si="0"/>
        <v>0</v>
      </c>
      <c r="G53" s="272">
        <f t="shared" si="0"/>
        <v>0</v>
      </c>
      <c r="H53" s="125"/>
      <c r="I53" s="92"/>
      <c r="J53" s="144"/>
      <c r="K53" s="125"/>
      <c r="L53" s="92"/>
      <c r="M53" s="144"/>
      <c r="N53" s="125"/>
      <c r="O53" s="92"/>
      <c r="P53" s="144"/>
      <c r="Q53" s="125"/>
      <c r="R53" s="92"/>
      <c r="S53" s="144"/>
      <c r="T53" s="125"/>
      <c r="U53" s="92"/>
      <c r="V53" s="144"/>
      <c r="W53" s="126"/>
      <c r="X53" s="127"/>
      <c r="Y53" s="128"/>
    </row>
    <row r="54" spans="1:25" s="218" customFormat="1" ht="12.75" customHeight="1">
      <c r="A54" s="247" t="s">
        <v>382</v>
      </c>
      <c r="B54" s="248" t="s">
        <v>59</v>
      </c>
      <c r="C54" s="249" t="s">
        <v>30</v>
      </c>
      <c r="D54" s="249"/>
      <c r="E54" s="250">
        <f t="shared" si="3"/>
        <v>0</v>
      </c>
      <c r="F54" s="251">
        <f t="shared" si="0"/>
        <v>0</v>
      </c>
      <c r="G54" s="252">
        <f t="shared" si="0"/>
        <v>0</v>
      </c>
      <c r="H54" s="289">
        <f aca="true" t="shared" si="12" ref="H54:V54">H55</f>
        <v>0</v>
      </c>
      <c r="I54" s="216">
        <f t="shared" si="12"/>
        <v>0</v>
      </c>
      <c r="J54" s="290">
        <f t="shared" si="12"/>
        <v>0</v>
      </c>
      <c r="K54" s="289">
        <f t="shared" si="12"/>
        <v>0</v>
      </c>
      <c r="L54" s="216">
        <f t="shared" si="12"/>
        <v>0</v>
      </c>
      <c r="M54" s="290">
        <f t="shared" si="12"/>
        <v>0</v>
      </c>
      <c r="N54" s="289">
        <f t="shared" si="12"/>
        <v>0</v>
      </c>
      <c r="O54" s="216">
        <f t="shared" si="12"/>
        <v>0</v>
      </c>
      <c r="P54" s="290">
        <f t="shared" si="12"/>
        <v>0</v>
      </c>
      <c r="Q54" s="289">
        <f t="shared" si="12"/>
        <v>0</v>
      </c>
      <c r="R54" s="216">
        <f t="shared" si="12"/>
        <v>0</v>
      </c>
      <c r="S54" s="290">
        <f t="shared" si="12"/>
        <v>0</v>
      </c>
      <c r="T54" s="289">
        <f t="shared" si="12"/>
        <v>0</v>
      </c>
      <c r="U54" s="216">
        <f t="shared" si="12"/>
        <v>0</v>
      </c>
      <c r="V54" s="290">
        <f t="shared" si="12"/>
        <v>0</v>
      </c>
      <c r="W54" s="215"/>
      <c r="X54" s="216"/>
      <c r="Y54" s="217"/>
    </row>
    <row r="55" spans="1:25" s="89" customFormat="1" ht="33.75" customHeight="1">
      <c r="A55" s="103" t="s">
        <v>60</v>
      </c>
      <c r="B55" s="90" t="s">
        <v>61</v>
      </c>
      <c r="C55" s="91" t="s">
        <v>62</v>
      </c>
      <c r="D55" s="91"/>
      <c r="E55" s="270">
        <f t="shared" si="3"/>
        <v>0</v>
      </c>
      <c r="F55" s="271">
        <f t="shared" si="0"/>
        <v>0</v>
      </c>
      <c r="G55" s="272">
        <f t="shared" si="0"/>
        <v>0</v>
      </c>
      <c r="H55" s="104"/>
      <c r="I55" s="94"/>
      <c r="J55" s="116"/>
      <c r="K55" s="104"/>
      <c r="L55" s="94"/>
      <c r="M55" s="116"/>
      <c r="N55" s="104"/>
      <c r="O55" s="94"/>
      <c r="P55" s="116"/>
      <c r="Q55" s="104"/>
      <c r="R55" s="94"/>
      <c r="S55" s="116"/>
      <c r="T55" s="104"/>
      <c r="U55" s="94"/>
      <c r="V55" s="116"/>
      <c r="W55" s="93"/>
      <c r="X55" s="94"/>
      <c r="Y55" s="95"/>
    </row>
    <row r="56" spans="1:25" s="209" customFormat="1" ht="16.5" customHeight="1">
      <c r="A56" s="280" t="s">
        <v>63</v>
      </c>
      <c r="B56" s="281" t="s">
        <v>64</v>
      </c>
      <c r="C56" s="282" t="s">
        <v>30</v>
      </c>
      <c r="D56" s="282"/>
      <c r="E56" s="283">
        <f t="shared" si="3"/>
        <v>2107419.8</v>
      </c>
      <c r="F56" s="284">
        <f t="shared" si="0"/>
        <v>2100000</v>
      </c>
      <c r="G56" s="285">
        <f t="shared" si="0"/>
        <v>2100000</v>
      </c>
      <c r="H56" s="286">
        <f aca="true" t="shared" si="13" ref="H56:V56">H57+H76+H79+H89+H107+H111</f>
        <v>0</v>
      </c>
      <c r="I56" s="207">
        <f t="shared" si="13"/>
        <v>0</v>
      </c>
      <c r="J56" s="287">
        <f t="shared" si="13"/>
        <v>0</v>
      </c>
      <c r="K56" s="286">
        <f t="shared" si="13"/>
        <v>156705.8</v>
      </c>
      <c r="L56" s="207">
        <f t="shared" si="13"/>
        <v>150000</v>
      </c>
      <c r="M56" s="287">
        <f t="shared" si="13"/>
        <v>150000</v>
      </c>
      <c r="N56" s="286">
        <f t="shared" si="13"/>
        <v>1700714</v>
      </c>
      <c r="O56" s="207">
        <f t="shared" si="13"/>
        <v>1700000</v>
      </c>
      <c r="P56" s="287">
        <f t="shared" si="13"/>
        <v>1700000</v>
      </c>
      <c r="Q56" s="286">
        <f t="shared" si="13"/>
        <v>250000</v>
      </c>
      <c r="R56" s="207">
        <f t="shared" si="13"/>
        <v>250000</v>
      </c>
      <c r="S56" s="287">
        <f t="shared" si="13"/>
        <v>250000</v>
      </c>
      <c r="T56" s="286">
        <f t="shared" si="13"/>
        <v>0</v>
      </c>
      <c r="U56" s="207">
        <f t="shared" si="13"/>
        <v>0</v>
      </c>
      <c r="V56" s="287">
        <f t="shared" si="13"/>
        <v>0</v>
      </c>
      <c r="W56" s="206"/>
      <c r="X56" s="207"/>
      <c r="Y56" s="208"/>
    </row>
    <row r="57" spans="1:25" s="218" customFormat="1" ht="21.75" customHeight="1">
      <c r="A57" s="288" t="s">
        <v>65</v>
      </c>
      <c r="B57" s="248" t="s">
        <v>66</v>
      </c>
      <c r="C57" s="249" t="s">
        <v>30</v>
      </c>
      <c r="D57" s="249"/>
      <c r="E57" s="250">
        <f>H57+K57+N57+Q57++T57+W57</f>
        <v>60000</v>
      </c>
      <c r="F57" s="251">
        <f>I57+L57+O57+R57+U57+X57</f>
        <v>60000</v>
      </c>
      <c r="G57" s="252">
        <f>J57+M57+P57+S57+V57+Y57</f>
        <v>60000</v>
      </c>
      <c r="H57" s="289">
        <f>H58+H61+H65+H62+H63</f>
        <v>0</v>
      </c>
      <c r="I57" s="216">
        <f aca="true" t="shared" si="14" ref="I57:V57">I58+I61+I65+I62+I63</f>
        <v>0</v>
      </c>
      <c r="J57" s="290">
        <f t="shared" si="14"/>
        <v>0</v>
      </c>
      <c r="K57" s="289">
        <f t="shared" si="14"/>
        <v>60000</v>
      </c>
      <c r="L57" s="216">
        <f t="shared" si="14"/>
        <v>60000</v>
      </c>
      <c r="M57" s="290">
        <f t="shared" si="14"/>
        <v>60000</v>
      </c>
      <c r="N57" s="289">
        <f t="shared" si="14"/>
        <v>0</v>
      </c>
      <c r="O57" s="216">
        <f t="shared" si="14"/>
        <v>0</v>
      </c>
      <c r="P57" s="290">
        <f t="shared" si="14"/>
        <v>0</v>
      </c>
      <c r="Q57" s="289">
        <f t="shared" si="14"/>
        <v>0</v>
      </c>
      <c r="R57" s="216">
        <f t="shared" si="14"/>
        <v>0</v>
      </c>
      <c r="S57" s="290">
        <f t="shared" si="14"/>
        <v>0</v>
      </c>
      <c r="T57" s="289">
        <f t="shared" si="14"/>
        <v>0</v>
      </c>
      <c r="U57" s="216">
        <f t="shared" si="14"/>
        <v>0</v>
      </c>
      <c r="V57" s="290">
        <f t="shared" si="14"/>
        <v>0</v>
      </c>
      <c r="W57" s="215"/>
      <c r="X57" s="216"/>
      <c r="Y57" s="217"/>
    </row>
    <row r="58" spans="1:25" s="129" customFormat="1" ht="22.5" customHeight="1">
      <c r="A58" s="118" t="s">
        <v>67</v>
      </c>
      <c r="B58" s="96" t="s">
        <v>68</v>
      </c>
      <c r="C58" s="97" t="s">
        <v>69</v>
      </c>
      <c r="D58" s="97"/>
      <c r="E58" s="250">
        <f t="shared" si="3"/>
        <v>46080</v>
      </c>
      <c r="F58" s="251">
        <f t="shared" si="0"/>
        <v>46080</v>
      </c>
      <c r="G58" s="252">
        <f t="shared" si="0"/>
        <v>46080</v>
      </c>
      <c r="H58" s="299"/>
      <c r="I58" s="300"/>
      <c r="J58" s="301"/>
      <c r="K58" s="98">
        <f aca="true" t="shared" si="15" ref="K58:V58">K59+K60</f>
        <v>46080</v>
      </c>
      <c r="L58" s="99">
        <f t="shared" si="15"/>
        <v>46080</v>
      </c>
      <c r="M58" s="100">
        <f t="shared" si="15"/>
        <v>46080</v>
      </c>
      <c r="N58" s="98">
        <f t="shared" si="15"/>
        <v>0</v>
      </c>
      <c r="O58" s="99">
        <f t="shared" si="15"/>
        <v>0</v>
      </c>
      <c r="P58" s="100">
        <f t="shared" si="15"/>
        <v>0</v>
      </c>
      <c r="Q58" s="98">
        <f t="shared" si="15"/>
        <v>0</v>
      </c>
      <c r="R58" s="99">
        <f t="shared" si="15"/>
        <v>0</v>
      </c>
      <c r="S58" s="100">
        <f t="shared" si="15"/>
        <v>0</v>
      </c>
      <c r="T58" s="98">
        <f t="shared" si="15"/>
        <v>0</v>
      </c>
      <c r="U58" s="99">
        <f t="shared" si="15"/>
        <v>0</v>
      </c>
      <c r="V58" s="100">
        <f t="shared" si="15"/>
        <v>0</v>
      </c>
      <c r="W58" s="101"/>
      <c r="X58" s="99"/>
      <c r="Y58" s="102"/>
    </row>
    <row r="59" spans="1:25" s="89" customFormat="1" ht="22.5" customHeight="1">
      <c r="A59" s="103" t="s">
        <v>378</v>
      </c>
      <c r="B59" s="90" t="s">
        <v>377</v>
      </c>
      <c r="C59" s="91" t="s">
        <v>69</v>
      </c>
      <c r="D59" s="91" t="s">
        <v>259</v>
      </c>
      <c r="E59" s="270">
        <f>H59+K59+N59+Q59++T59+W59</f>
        <v>46080</v>
      </c>
      <c r="F59" s="271">
        <f>I59+L59+O59+R59+U59+X59</f>
        <v>46080</v>
      </c>
      <c r="G59" s="272">
        <f>J59+M59+P59+S59+V59+Y59</f>
        <v>46080</v>
      </c>
      <c r="H59" s="350"/>
      <c r="I59" s="351"/>
      <c r="J59" s="352"/>
      <c r="K59" s="104">
        <v>46080</v>
      </c>
      <c r="L59" s="104">
        <v>46080</v>
      </c>
      <c r="M59" s="104">
        <v>46080</v>
      </c>
      <c r="N59" s="104"/>
      <c r="O59" s="94"/>
      <c r="P59" s="116"/>
      <c r="Q59" s="104"/>
      <c r="R59" s="94"/>
      <c r="S59" s="116"/>
      <c r="T59" s="104"/>
      <c r="U59" s="94"/>
      <c r="V59" s="116"/>
      <c r="W59" s="93"/>
      <c r="X59" s="94"/>
      <c r="Y59" s="95"/>
    </row>
    <row r="60" spans="1:25" s="89" customFormat="1" ht="25.5" customHeight="1">
      <c r="A60" s="103" t="s">
        <v>379</v>
      </c>
      <c r="B60" s="90" t="s">
        <v>376</v>
      </c>
      <c r="C60" s="91" t="s">
        <v>69</v>
      </c>
      <c r="D60" s="91" t="s">
        <v>280</v>
      </c>
      <c r="E60" s="270">
        <f t="shared" si="3"/>
        <v>0</v>
      </c>
      <c r="F60" s="271">
        <f t="shared" si="0"/>
        <v>0</v>
      </c>
      <c r="G60" s="272">
        <f t="shared" si="0"/>
        <v>0</v>
      </c>
      <c r="H60" s="350"/>
      <c r="I60" s="351"/>
      <c r="J60" s="352"/>
      <c r="K60" s="104"/>
      <c r="L60" s="94"/>
      <c r="M60" s="116"/>
      <c r="N60" s="104"/>
      <c r="O60" s="94"/>
      <c r="P60" s="116"/>
      <c r="Q60" s="104"/>
      <c r="R60" s="94"/>
      <c r="S60" s="116"/>
      <c r="T60" s="104"/>
      <c r="U60" s="94"/>
      <c r="V60" s="116"/>
      <c r="W60" s="93"/>
      <c r="X60" s="94"/>
      <c r="Y60" s="95"/>
    </row>
    <row r="61" spans="1:25" s="129" customFormat="1" ht="23.25" customHeight="1">
      <c r="A61" s="353" t="s">
        <v>70</v>
      </c>
      <c r="B61" s="96" t="s">
        <v>71</v>
      </c>
      <c r="C61" s="97" t="s">
        <v>72</v>
      </c>
      <c r="D61" s="97" t="s">
        <v>281</v>
      </c>
      <c r="E61" s="250">
        <f t="shared" si="3"/>
        <v>0</v>
      </c>
      <c r="F61" s="251">
        <f t="shared" si="0"/>
        <v>0</v>
      </c>
      <c r="G61" s="252">
        <f t="shared" si="0"/>
        <v>0</v>
      </c>
      <c r="H61" s="299"/>
      <c r="I61" s="300"/>
      <c r="J61" s="301"/>
      <c r="K61" s="98"/>
      <c r="L61" s="99"/>
      <c r="M61" s="100"/>
      <c r="N61" s="98"/>
      <c r="O61" s="99"/>
      <c r="P61" s="100"/>
      <c r="Q61" s="98"/>
      <c r="R61" s="99"/>
      <c r="S61" s="100"/>
      <c r="T61" s="98"/>
      <c r="U61" s="99"/>
      <c r="V61" s="100"/>
      <c r="W61" s="101"/>
      <c r="X61" s="99"/>
      <c r="Y61" s="102"/>
    </row>
    <row r="62" spans="1:25" s="129" customFormat="1" ht="12" customHeight="1">
      <c r="A62" s="353" t="s">
        <v>263</v>
      </c>
      <c r="B62" s="96" t="s">
        <v>342</v>
      </c>
      <c r="C62" s="97" t="s">
        <v>72</v>
      </c>
      <c r="D62" s="97" t="s">
        <v>267</v>
      </c>
      <c r="E62" s="250">
        <f t="shared" si="3"/>
        <v>0</v>
      </c>
      <c r="F62" s="251">
        <f t="shared" si="0"/>
        <v>0</v>
      </c>
      <c r="G62" s="252">
        <f t="shared" si="0"/>
        <v>0</v>
      </c>
      <c r="H62" s="299"/>
      <c r="I62" s="300"/>
      <c r="J62" s="301"/>
      <c r="K62" s="98"/>
      <c r="L62" s="99"/>
      <c r="M62" s="100"/>
      <c r="N62" s="98"/>
      <c r="O62" s="99"/>
      <c r="P62" s="100"/>
      <c r="Q62" s="98"/>
      <c r="R62" s="99"/>
      <c r="S62" s="100"/>
      <c r="T62" s="98"/>
      <c r="U62" s="99"/>
      <c r="V62" s="100"/>
      <c r="W62" s="101"/>
      <c r="X62" s="99"/>
      <c r="Y62" s="102"/>
    </row>
    <row r="63" spans="1:25" s="129" customFormat="1" ht="27.75" customHeight="1">
      <c r="A63" s="353" t="s">
        <v>379</v>
      </c>
      <c r="B63" s="96" t="s">
        <v>343</v>
      </c>
      <c r="C63" s="97" t="s">
        <v>72</v>
      </c>
      <c r="D63" s="97" t="s">
        <v>280</v>
      </c>
      <c r="E63" s="250">
        <f t="shared" si="3"/>
        <v>0</v>
      </c>
      <c r="F63" s="251">
        <f t="shared" si="0"/>
        <v>0</v>
      </c>
      <c r="G63" s="252">
        <f t="shared" si="0"/>
        <v>0</v>
      </c>
      <c r="H63" s="299"/>
      <c r="I63" s="300"/>
      <c r="J63" s="301"/>
      <c r="K63" s="98"/>
      <c r="L63" s="99"/>
      <c r="M63" s="100"/>
      <c r="N63" s="98"/>
      <c r="O63" s="99"/>
      <c r="P63" s="100"/>
      <c r="Q63" s="98"/>
      <c r="R63" s="99"/>
      <c r="S63" s="100"/>
      <c r="T63" s="98"/>
      <c r="U63" s="99"/>
      <c r="V63" s="100"/>
      <c r="W63" s="101"/>
      <c r="X63" s="99"/>
      <c r="Y63" s="102"/>
    </row>
    <row r="64" spans="1:25" s="257" customFormat="1" ht="27.75" customHeight="1">
      <c r="A64" s="294" t="s">
        <v>73</v>
      </c>
      <c r="B64" s="295" t="s">
        <v>74</v>
      </c>
      <c r="C64" s="296" t="s">
        <v>75</v>
      </c>
      <c r="D64" s="296"/>
      <c r="E64" s="270">
        <f>H64+K64+N64+Q64++T64+W64</f>
        <v>0</v>
      </c>
      <c r="F64" s="271">
        <f t="shared" si="0"/>
        <v>0</v>
      </c>
      <c r="G64" s="272">
        <f>J64+M64+P64+S64+V64+Y64</f>
        <v>0</v>
      </c>
      <c r="H64" s="297"/>
      <c r="I64" s="255"/>
      <c r="J64" s="298"/>
      <c r="K64" s="297"/>
      <c r="L64" s="255"/>
      <c r="M64" s="298"/>
      <c r="N64" s="297"/>
      <c r="O64" s="255"/>
      <c r="P64" s="298"/>
      <c r="Q64" s="297"/>
      <c r="R64" s="255"/>
      <c r="S64" s="298"/>
      <c r="T64" s="297"/>
      <c r="U64" s="255"/>
      <c r="V64" s="298"/>
      <c r="W64" s="254"/>
      <c r="X64" s="255"/>
      <c r="Y64" s="256"/>
    </row>
    <row r="65" spans="1:25" s="218" customFormat="1" ht="34.5" customHeight="1">
      <c r="A65" s="288" t="s">
        <v>76</v>
      </c>
      <c r="B65" s="248" t="s">
        <v>77</v>
      </c>
      <c r="C65" s="249" t="s">
        <v>78</v>
      </c>
      <c r="D65" s="249"/>
      <c r="E65" s="250">
        <f>H65+K65+N65+Q65++T65+W65</f>
        <v>13920</v>
      </c>
      <c r="F65" s="251">
        <f t="shared" si="0"/>
        <v>13920</v>
      </c>
      <c r="G65" s="252">
        <f>J65+M65+P65+S65+V65+Y65</f>
        <v>13920</v>
      </c>
      <c r="H65" s="289">
        <f aca="true" t="shared" si="16" ref="H65:V65">H66</f>
        <v>0</v>
      </c>
      <c r="I65" s="216">
        <f t="shared" si="16"/>
        <v>0</v>
      </c>
      <c r="J65" s="290">
        <f t="shared" si="16"/>
        <v>0</v>
      </c>
      <c r="K65" s="289">
        <f t="shared" si="16"/>
        <v>13920</v>
      </c>
      <c r="L65" s="216">
        <f t="shared" si="16"/>
        <v>13920</v>
      </c>
      <c r="M65" s="290">
        <f t="shared" si="16"/>
        <v>13920</v>
      </c>
      <c r="N65" s="289">
        <f t="shared" si="16"/>
        <v>0</v>
      </c>
      <c r="O65" s="216">
        <f t="shared" si="16"/>
        <v>0</v>
      </c>
      <c r="P65" s="290">
        <f t="shared" si="16"/>
        <v>0</v>
      </c>
      <c r="Q65" s="289">
        <f t="shared" si="16"/>
        <v>0</v>
      </c>
      <c r="R65" s="216">
        <f t="shared" si="16"/>
        <v>0</v>
      </c>
      <c r="S65" s="290">
        <f t="shared" si="16"/>
        <v>0</v>
      </c>
      <c r="T65" s="289">
        <f t="shared" si="16"/>
        <v>0</v>
      </c>
      <c r="U65" s="216">
        <f t="shared" si="16"/>
        <v>0</v>
      </c>
      <c r="V65" s="290">
        <f t="shared" si="16"/>
        <v>0</v>
      </c>
      <c r="W65" s="215"/>
      <c r="X65" s="216"/>
      <c r="Y65" s="217"/>
    </row>
    <row r="66" spans="1:25" s="89" customFormat="1" ht="22.5" customHeight="1">
      <c r="A66" s="103" t="s">
        <v>79</v>
      </c>
      <c r="B66" s="90" t="s">
        <v>80</v>
      </c>
      <c r="C66" s="91" t="s">
        <v>78</v>
      </c>
      <c r="D66" s="91" t="s">
        <v>260</v>
      </c>
      <c r="E66" s="270">
        <f t="shared" si="3"/>
        <v>13920</v>
      </c>
      <c r="F66" s="271">
        <f t="shared" si="0"/>
        <v>13920</v>
      </c>
      <c r="G66" s="272">
        <f t="shared" si="0"/>
        <v>13920</v>
      </c>
      <c r="H66" s="350"/>
      <c r="I66" s="351"/>
      <c r="J66" s="352"/>
      <c r="K66" s="104">
        <v>13920</v>
      </c>
      <c r="L66" s="104">
        <v>13920</v>
      </c>
      <c r="M66" s="104">
        <v>13920</v>
      </c>
      <c r="N66" s="104"/>
      <c r="O66" s="94"/>
      <c r="P66" s="116"/>
      <c r="Q66" s="104"/>
      <c r="R66" s="94"/>
      <c r="S66" s="116"/>
      <c r="T66" s="104"/>
      <c r="U66" s="94"/>
      <c r="V66" s="116"/>
      <c r="W66" s="93"/>
      <c r="X66" s="94"/>
      <c r="Y66" s="95"/>
    </row>
    <row r="67" spans="1:25" s="89" customFormat="1" ht="14.25" customHeight="1">
      <c r="A67" s="113" t="s">
        <v>81</v>
      </c>
      <c r="B67" s="107" t="s">
        <v>82</v>
      </c>
      <c r="C67" s="91" t="s">
        <v>78</v>
      </c>
      <c r="D67" s="293" t="s">
        <v>260</v>
      </c>
      <c r="E67" s="270">
        <f t="shared" si="3"/>
        <v>0</v>
      </c>
      <c r="F67" s="271">
        <f t="shared" si="0"/>
        <v>0</v>
      </c>
      <c r="G67" s="272">
        <f t="shared" si="0"/>
        <v>0</v>
      </c>
      <c r="H67" s="104"/>
      <c r="I67" s="94"/>
      <c r="J67" s="116"/>
      <c r="K67" s="104"/>
      <c r="L67" s="94"/>
      <c r="M67" s="116"/>
      <c r="N67" s="104"/>
      <c r="O67" s="94"/>
      <c r="P67" s="116"/>
      <c r="Q67" s="104"/>
      <c r="R67" s="94"/>
      <c r="S67" s="116"/>
      <c r="T67" s="104"/>
      <c r="U67" s="94"/>
      <c r="V67" s="116"/>
      <c r="W67" s="93"/>
      <c r="X67" s="94"/>
      <c r="Y67" s="95"/>
    </row>
    <row r="68" spans="1:25" s="89" customFormat="1" ht="23.25" customHeight="1" hidden="1">
      <c r="A68" s="113" t="s">
        <v>83</v>
      </c>
      <c r="B68" s="114" t="s">
        <v>84</v>
      </c>
      <c r="C68" s="115" t="s">
        <v>85</v>
      </c>
      <c r="D68" s="115"/>
      <c r="E68" s="270">
        <f t="shared" si="3"/>
        <v>0</v>
      </c>
      <c r="F68" s="271">
        <f t="shared" si="0"/>
        <v>0</v>
      </c>
      <c r="G68" s="272">
        <f t="shared" si="0"/>
        <v>0</v>
      </c>
      <c r="H68" s="104"/>
      <c r="I68" s="94"/>
      <c r="J68" s="116"/>
      <c r="K68" s="104"/>
      <c r="L68" s="94"/>
      <c r="M68" s="116"/>
      <c r="N68" s="104"/>
      <c r="O68" s="94"/>
      <c r="P68" s="116"/>
      <c r="Q68" s="104"/>
      <c r="R68" s="94"/>
      <c r="S68" s="116"/>
      <c r="T68" s="104"/>
      <c r="U68" s="94"/>
      <c r="V68" s="116"/>
      <c r="W68" s="93"/>
      <c r="X68" s="94"/>
      <c r="Y68" s="95"/>
    </row>
    <row r="69" spans="1:25" s="89" customFormat="1" ht="24" customHeight="1" hidden="1">
      <c r="A69" s="103" t="s">
        <v>86</v>
      </c>
      <c r="B69" s="90" t="s">
        <v>87</v>
      </c>
      <c r="C69" s="91" t="s">
        <v>88</v>
      </c>
      <c r="D69" s="91"/>
      <c r="E69" s="270">
        <f t="shared" si="3"/>
        <v>0</v>
      </c>
      <c r="F69" s="271">
        <f t="shared" si="0"/>
        <v>0</v>
      </c>
      <c r="G69" s="272">
        <f t="shared" si="0"/>
        <v>0</v>
      </c>
      <c r="H69" s="104"/>
      <c r="I69" s="94"/>
      <c r="J69" s="116"/>
      <c r="K69" s="104"/>
      <c r="L69" s="94"/>
      <c r="M69" s="116"/>
      <c r="N69" s="104"/>
      <c r="O69" s="94"/>
      <c r="P69" s="116"/>
      <c r="Q69" s="104"/>
      <c r="R69" s="94"/>
      <c r="S69" s="116"/>
      <c r="T69" s="104"/>
      <c r="U69" s="94"/>
      <c r="V69" s="116"/>
      <c r="W69" s="93"/>
      <c r="X69" s="94"/>
      <c r="Y69" s="95"/>
    </row>
    <row r="70" spans="1:25" s="89" customFormat="1" ht="21" customHeight="1" hidden="1">
      <c r="A70" s="103" t="s">
        <v>89</v>
      </c>
      <c r="B70" s="90" t="s">
        <v>90</v>
      </c>
      <c r="C70" s="91" t="s">
        <v>91</v>
      </c>
      <c r="D70" s="91"/>
      <c r="E70" s="270">
        <f t="shared" si="3"/>
        <v>0</v>
      </c>
      <c r="F70" s="271">
        <f t="shared" si="0"/>
        <v>0</v>
      </c>
      <c r="G70" s="272">
        <f t="shared" si="0"/>
        <v>0</v>
      </c>
      <c r="H70" s="104"/>
      <c r="I70" s="94"/>
      <c r="J70" s="116"/>
      <c r="K70" s="104"/>
      <c r="L70" s="94"/>
      <c r="M70" s="116"/>
      <c r="N70" s="104"/>
      <c r="O70" s="94"/>
      <c r="P70" s="116"/>
      <c r="Q70" s="104"/>
      <c r="R70" s="94"/>
      <c r="S70" s="116"/>
      <c r="T70" s="104"/>
      <c r="U70" s="94"/>
      <c r="V70" s="116"/>
      <c r="W70" s="93"/>
      <c r="X70" s="94"/>
      <c r="Y70" s="95"/>
    </row>
    <row r="71" spans="1:25" s="89" customFormat="1" ht="21.75" customHeight="1" hidden="1">
      <c r="A71" s="103" t="s">
        <v>92</v>
      </c>
      <c r="B71" s="90" t="s">
        <v>93</v>
      </c>
      <c r="C71" s="91" t="s">
        <v>91</v>
      </c>
      <c r="D71" s="91"/>
      <c r="E71" s="270">
        <f t="shared" si="3"/>
        <v>0</v>
      </c>
      <c r="F71" s="271">
        <f t="shared" si="0"/>
        <v>0</v>
      </c>
      <c r="G71" s="272">
        <f t="shared" si="0"/>
        <v>0</v>
      </c>
      <c r="H71" s="104"/>
      <c r="I71" s="94"/>
      <c r="J71" s="116"/>
      <c r="K71" s="104"/>
      <c r="L71" s="94"/>
      <c r="M71" s="116"/>
      <c r="N71" s="104"/>
      <c r="O71" s="94"/>
      <c r="P71" s="116"/>
      <c r="Q71" s="104"/>
      <c r="R71" s="94"/>
      <c r="S71" s="116"/>
      <c r="T71" s="104"/>
      <c r="U71" s="94"/>
      <c r="V71" s="116"/>
      <c r="W71" s="93"/>
      <c r="X71" s="94"/>
      <c r="Y71" s="95"/>
    </row>
    <row r="72" spans="1:25" s="89" customFormat="1" ht="10.5" customHeight="1" hidden="1">
      <c r="A72" s="103" t="s">
        <v>94</v>
      </c>
      <c r="B72" s="90" t="s">
        <v>95</v>
      </c>
      <c r="C72" s="91" t="s">
        <v>91</v>
      </c>
      <c r="D72" s="91"/>
      <c r="E72" s="270">
        <f t="shared" si="3"/>
        <v>0</v>
      </c>
      <c r="F72" s="271">
        <f t="shared" si="0"/>
        <v>0</v>
      </c>
      <c r="G72" s="272">
        <f t="shared" si="0"/>
        <v>0</v>
      </c>
      <c r="H72" s="104"/>
      <c r="I72" s="94"/>
      <c r="J72" s="116"/>
      <c r="K72" s="104"/>
      <c r="L72" s="94"/>
      <c r="M72" s="116"/>
      <c r="N72" s="104"/>
      <c r="O72" s="94"/>
      <c r="P72" s="116"/>
      <c r="Q72" s="104"/>
      <c r="R72" s="94"/>
      <c r="S72" s="116"/>
      <c r="T72" s="104"/>
      <c r="U72" s="94"/>
      <c r="V72" s="116"/>
      <c r="W72" s="93"/>
      <c r="X72" s="94"/>
      <c r="Y72" s="95"/>
    </row>
    <row r="73" spans="1:25" s="89" customFormat="1" ht="10.5" customHeight="1" hidden="1">
      <c r="A73" s="103" t="s">
        <v>96</v>
      </c>
      <c r="B73" s="90" t="s">
        <v>97</v>
      </c>
      <c r="C73" s="91" t="s">
        <v>98</v>
      </c>
      <c r="D73" s="91"/>
      <c r="E73" s="270">
        <f t="shared" si="3"/>
        <v>0</v>
      </c>
      <c r="F73" s="271">
        <f t="shared" si="0"/>
        <v>0</v>
      </c>
      <c r="G73" s="272">
        <f t="shared" si="0"/>
        <v>0</v>
      </c>
      <c r="H73" s="104"/>
      <c r="I73" s="94"/>
      <c r="J73" s="116"/>
      <c r="K73" s="104"/>
      <c r="L73" s="94"/>
      <c r="M73" s="116"/>
      <c r="N73" s="104"/>
      <c r="O73" s="94"/>
      <c r="P73" s="116"/>
      <c r="Q73" s="104"/>
      <c r="R73" s="94"/>
      <c r="S73" s="116"/>
      <c r="T73" s="104"/>
      <c r="U73" s="94"/>
      <c r="V73" s="116"/>
      <c r="W73" s="93"/>
      <c r="X73" s="94"/>
      <c r="Y73" s="95"/>
    </row>
    <row r="74" spans="1:25" s="89" customFormat="1" ht="21.75" customHeight="1" hidden="1">
      <c r="A74" s="103" t="s">
        <v>99</v>
      </c>
      <c r="B74" s="90" t="s">
        <v>100</v>
      </c>
      <c r="C74" s="91" t="s">
        <v>101</v>
      </c>
      <c r="D74" s="91"/>
      <c r="E74" s="270">
        <f t="shared" si="3"/>
        <v>0</v>
      </c>
      <c r="F74" s="271">
        <f t="shared" si="0"/>
        <v>0</v>
      </c>
      <c r="G74" s="272">
        <f t="shared" si="0"/>
        <v>0</v>
      </c>
      <c r="H74" s="104"/>
      <c r="I74" s="94"/>
      <c r="J74" s="116"/>
      <c r="K74" s="104"/>
      <c r="L74" s="94"/>
      <c r="M74" s="116"/>
      <c r="N74" s="104"/>
      <c r="O74" s="94"/>
      <c r="P74" s="116"/>
      <c r="Q74" s="104"/>
      <c r="R74" s="94"/>
      <c r="S74" s="116"/>
      <c r="T74" s="104"/>
      <c r="U74" s="94"/>
      <c r="V74" s="116"/>
      <c r="W74" s="93"/>
      <c r="X74" s="94"/>
      <c r="Y74" s="95"/>
    </row>
    <row r="75" spans="1:25" s="89" customFormat="1" ht="33.75" customHeight="1" hidden="1">
      <c r="A75" s="103" t="s">
        <v>102</v>
      </c>
      <c r="B75" s="90" t="s">
        <v>103</v>
      </c>
      <c r="C75" s="91" t="s">
        <v>104</v>
      </c>
      <c r="D75" s="91"/>
      <c r="E75" s="270">
        <f t="shared" si="3"/>
        <v>0</v>
      </c>
      <c r="F75" s="271">
        <f t="shared" si="0"/>
        <v>0</v>
      </c>
      <c r="G75" s="272">
        <f t="shared" si="0"/>
        <v>0</v>
      </c>
      <c r="H75" s="104"/>
      <c r="I75" s="94"/>
      <c r="J75" s="116"/>
      <c r="K75" s="104"/>
      <c r="L75" s="94"/>
      <c r="M75" s="116"/>
      <c r="N75" s="104"/>
      <c r="O75" s="94"/>
      <c r="P75" s="116"/>
      <c r="Q75" s="104"/>
      <c r="R75" s="94"/>
      <c r="S75" s="116"/>
      <c r="T75" s="104"/>
      <c r="U75" s="94"/>
      <c r="V75" s="116"/>
      <c r="W75" s="93"/>
      <c r="X75" s="94"/>
      <c r="Y75" s="95"/>
    </row>
    <row r="76" spans="1:25" s="218" customFormat="1" ht="31.5" customHeight="1">
      <c r="A76" s="288" t="s">
        <v>105</v>
      </c>
      <c r="B76" s="248" t="s">
        <v>106</v>
      </c>
      <c r="C76" s="249" t="s">
        <v>107</v>
      </c>
      <c r="D76" s="249" t="s">
        <v>282</v>
      </c>
      <c r="E76" s="250">
        <f t="shared" si="3"/>
        <v>0</v>
      </c>
      <c r="F76" s="251">
        <f t="shared" si="0"/>
        <v>0</v>
      </c>
      <c r="G76" s="252">
        <f t="shared" si="0"/>
        <v>0</v>
      </c>
      <c r="H76" s="289"/>
      <c r="I76" s="216"/>
      <c r="J76" s="290"/>
      <c r="K76" s="289"/>
      <c r="L76" s="216"/>
      <c r="M76" s="290"/>
      <c r="N76" s="289"/>
      <c r="O76" s="216"/>
      <c r="P76" s="290"/>
      <c r="Q76" s="289"/>
      <c r="R76" s="216"/>
      <c r="S76" s="290"/>
      <c r="T76" s="289"/>
      <c r="U76" s="216"/>
      <c r="V76" s="290"/>
      <c r="W76" s="215"/>
      <c r="X76" s="216"/>
      <c r="Y76" s="217"/>
    </row>
    <row r="77" spans="1:25" s="257" customFormat="1" ht="33.75" customHeight="1" hidden="1">
      <c r="A77" s="294" t="s">
        <v>108</v>
      </c>
      <c r="B77" s="295" t="s">
        <v>109</v>
      </c>
      <c r="C77" s="296" t="s">
        <v>110</v>
      </c>
      <c r="D77" s="296"/>
      <c r="E77" s="270">
        <f t="shared" si="3"/>
        <v>0</v>
      </c>
      <c r="F77" s="271">
        <f t="shared" si="0"/>
        <v>0</v>
      </c>
      <c r="G77" s="272">
        <f t="shared" si="0"/>
        <v>0</v>
      </c>
      <c r="H77" s="297"/>
      <c r="I77" s="255"/>
      <c r="J77" s="298"/>
      <c r="K77" s="297"/>
      <c r="L77" s="255"/>
      <c r="M77" s="298"/>
      <c r="N77" s="297"/>
      <c r="O77" s="255"/>
      <c r="P77" s="298"/>
      <c r="Q77" s="297"/>
      <c r="R77" s="255"/>
      <c r="S77" s="298"/>
      <c r="T77" s="297"/>
      <c r="U77" s="255"/>
      <c r="V77" s="298"/>
      <c r="W77" s="254"/>
      <c r="X77" s="255"/>
      <c r="Y77" s="256"/>
    </row>
    <row r="78" spans="1:25" s="257" customFormat="1" ht="6" customHeight="1" hidden="1">
      <c r="A78" s="294" t="s">
        <v>111</v>
      </c>
      <c r="B78" s="295" t="s">
        <v>112</v>
      </c>
      <c r="C78" s="296" t="s">
        <v>113</v>
      </c>
      <c r="D78" s="296"/>
      <c r="E78" s="270">
        <f t="shared" si="3"/>
        <v>0</v>
      </c>
      <c r="F78" s="271">
        <f t="shared" si="0"/>
        <v>0</v>
      </c>
      <c r="G78" s="272">
        <f t="shared" si="0"/>
        <v>0</v>
      </c>
      <c r="H78" s="297"/>
      <c r="I78" s="255"/>
      <c r="J78" s="298"/>
      <c r="K78" s="297"/>
      <c r="L78" s="255"/>
      <c r="M78" s="298"/>
      <c r="N78" s="297"/>
      <c r="O78" s="255"/>
      <c r="P78" s="298"/>
      <c r="Q78" s="297"/>
      <c r="R78" s="255"/>
      <c r="S78" s="298"/>
      <c r="T78" s="297"/>
      <c r="U78" s="255"/>
      <c r="V78" s="298"/>
      <c r="W78" s="254"/>
      <c r="X78" s="255"/>
      <c r="Y78" s="256"/>
    </row>
    <row r="79" spans="1:25" s="218" customFormat="1" ht="14.25" customHeight="1">
      <c r="A79" s="288" t="s">
        <v>114</v>
      </c>
      <c r="B79" s="248" t="s">
        <v>115</v>
      </c>
      <c r="C79" s="249" t="s">
        <v>116</v>
      </c>
      <c r="D79" s="249"/>
      <c r="E79" s="250">
        <f t="shared" si="3"/>
        <v>0</v>
      </c>
      <c r="F79" s="251">
        <f t="shared" si="0"/>
        <v>0</v>
      </c>
      <c r="G79" s="252">
        <f t="shared" si="0"/>
        <v>0</v>
      </c>
      <c r="H79" s="289">
        <f aca="true" t="shared" si="17" ref="H79:M79">H80+H81+H82</f>
        <v>0</v>
      </c>
      <c r="I79" s="216">
        <f t="shared" si="17"/>
        <v>0</v>
      </c>
      <c r="J79" s="290">
        <f t="shared" si="17"/>
        <v>0</v>
      </c>
      <c r="K79" s="289">
        <f t="shared" si="17"/>
        <v>0</v>
      </c>
      <c r="L79" s="216">
        <f t="shared" si="17"/>
        <v>0</v>
      </c>
      <c r="M79" s="290">
        <f t="shared" si="17"/>
        <v>0</v>
      </c>
      <c r="N79" s="289">
        <f aca="true" t="shared" si="18" ref="N79:V79">N80+N81+N82</f>
        <v>0</v>
      </c>
      <c r="O79" s="216">
        <f t="shared" si="18"/>
        <v>0</v>
      </c>
      <c r="P79" s="290">
        <f t="shared" si="18"/>
        <v>0</v>
      </c>
      <c r="Q79" s="289">
        <f t="shared" si="18"/>
        <v>0</v>
      </c>
      <c r="R79" s="216">
        <f t="shared" si="18"/>
        <v>0</v>
      </c>
      <c r="S79" s="290">
        <f t="shared" si="18"/>
        <v>0</v>
      </c>
      <c r="T79" s="289">
        <f t="shared" si="18"/>
        <v>0</v>
      </c>
      <c r="U79" s="216">
        <f t="shared" si="18"/>
        <v>0</v>
      </c>
      <c r="V79" s="290">
        <f t="shared" si="18"/>
        <v>0</v>
      </c>
      <c r="W79" s="215"/>
      <c r="X79" s="216"/>
      <c r="Y79" s="217"/>
    </row>
    <row r="80" spans="1:25" s="89" customFormat="1" ht="21.75" customHeight="1">
      <c r="A80" s="103" t="s">
        <v>117</v>
      </c>
      <c r="B80" s="90" t="s">
        <v>118</v>
      </c>
      <c r="C80" s="91" t="s">
        <v>119</v>
      </c>
      <c r="D80" s="91" t="s">
        <v>282</v>
      </c>
      <c r="E80" s="270">
        <f t="shared" si="3"/>
        <v>0</v>
      </c>
      <c r="F80" s="271">
        <f t="shared" si="0"/>
        <v>0</v>
      </c>
      <c r="G80" s="272">
        <f t="shared" si="0"/>
        <v>0</v>
      </c>
      <c r="H80" s="104"/>
      <c r="I80" s="94"/>
      <c r="J80" s="116"/>
      <c r="K80" s="104"/>
      <c r="L80" s="94"/>
      <c r="M80" s="116"/>
      <c r="N80" s="104"/>
      <c r="O80" s="94"/>
      <c r="P80" s="116"/>
      <c r="Q80" s="104"/>
      <c r="R80" s="94"/>
      <c r="S80" s="116"/>
      <c r="T80" s="104"/>
      <c r="U80" s="94"/>
      <c r="V80" s="116"/>
      <c r="W80" s="93"/>
      <c r="X80" s="94"/>
      <c r="Y80" s="95"/>
    </row>
    <row r="81" spans="1:25" s="89" customFormat="1" ht="35.25" customHeight="1">
      <c r="A81" s="103" t="s">
        <v>120</v>
      </c>
      <c r="B81" s="90" t="s">
        <v>121</v>
      </c>
      <c r="C81" s="91" t="s">
        <v>122</v>
      </c>
      <c r="D81" s="91" t="s">
        <v>282</v>
      </c>
      <c r="E81" s="270">
        <f t="shared" si="3"/>
        <v>0</v>
      </c>
      <c r="F81" s="271">
        <f t="shared" si="0"/>
        <v>0</v>
      </c>
      <c r="G81" s="272">
        <f t="shared" si="0"/>
        <v>0</v>
      </c>
      <c r="H81" s="104"/>
      <c r="I81" s="94"/>
      <c r="J81" s="116"/>
      <c r="K81" s="104"/>
      <c r="L81" s="94"/>
      <c r="M81" s="116"/>
      <c r="N81" s="104"/>
      <c r="O81" s="94"/>
      <c r="P81" s="116"/>
      <c r="Q81" s="104"/>
      <c r="R81" s="94"/>
      <c r="S81" s="116"/>
      <c r="T81" s="104"/>
      <c r="U81" s="94"/>
      <c r="V81" s="116"/>
      <c r="W81" s="93"/>
      <c r="X81" s="94"/>
      <c r="Y81" s="95"/>
    </row>
    <row r="82" spans="1:25" s="89" customFormat="1" ht="22.5" customHeight="1">
      <c r="A82" s="314" t="s">
        <v>123</v>
      </c>
      <c r="B82" s="90" t="s">
        <v>124</v>
      </c>
      <c r="C82" s="91" t="s">
        <v>125</v>
      </c>
      <c r="D82" s="91" t="s">
        <v>282</v>
      </c>
      <c r="E82" s="270">
        <f t="shared" si="3"/>
        <v>0</v>
      </c>
      <c r="F82" s="271">
        <f t="shared" si="0"/>
        <v>0</v>
      </c>
      <c r="G82" s="272">
        <f t="shared" si="0"/>
        <v>0</v>
      </c>
      <c r="H82" s="104"/>
      <c r="I82" s="94"/>
      <c r="J82" s="116"/>
      <c r="K82" s="104"/>
      <c r="L82" s="94"/>
      <c r="M82" s="116"/>
      <c r="N82" s="104"/>
      <c r="O82" s="94"/>
      <c r="P82" s="116"/>
      <c r="Q82" s="104"/>
      <c r="R82" s="94"/>
      <c r="S82" s="116"/>
      <c r="T82" s="104"/>
      <c r="U82" s="94"/>
      <c r="V82" s="116"/>
      <c r="W82" s="93"/>
      <c r="X82" s="94"/>
      <c r="Y82" s="95"/>
    </row>
    <row r="83" spans="1:25" s="89" customFormat="1" ht="9.75" customHeight="1" hidden="1">
      <c r="A83" s="103" t="s">
        <v>126</v>
      </c>
      <c r="B83" s="90" t="s">
        <v>127</v>
      </c>
      <c r="C83" s="91" t="s">
        <v>30</v>
      </c>
      <c r="D83" s="91"/>
      <c r="E83" s="270">
        <f t="shared" si="3"/>
        <v>0</v>
      </c>
      <c r="F83" s="271">
        <f t="shared" si="0"/>
        <v>0</v>
      </c>
      <c r="G83" s="272">
        <f t="shared" si="0"/>
        <v>0</v>
      </c>
      <c r="H83" s="104"/>
      <c r="I83" s="94"/>
      <c r="J83" s="116"/>
      <c r="K83" s="104"/>
      <c r="L83" s="94"/>
      <c r="M83" s="116"/>
      <c r="N83" s="104"/>
      <c r="O83" s="94"/>
      <c r="P83" s="116"/>
      <c r="Q83" s="104"/>
      <c r="R83" s="94"/>
      <c r="S83" s="116"/>
      <c r="T83" s="104"/>
      <c r="U83" s="94"/>
      <c r="V83" s="116"/>
      <c r="W83" s="93"/>
      <c r="X83" s="94"/>
      <c r="Y83" s="95"/>
    </row>
    <row r="84" spans="1:25" s="89" customFormat="1" ht="21.75" customHeight="1" hidden="1">
      <c r="A84" s="103" t="s">
        <v>128</v>
      </c>
      <c r="B84" s="90" t="s">
        <v>129</v>
      </c>
      <c r="C84" s="91" t="s">
        <v>130</v>
      </c>
      <c r="D84" s="91"/>
      <c r="E84" s="270">
        <f t="shared" si="3"/>
        <v>0</v>
      </c>
      <c r="F84" s="271">
        <f t="shared" si="0"/>
        <v>0</v>
      </c>
      <c r="G84" s="272">
        <f t="shared" si="0"/>
        <v>0</v>
      </c>
      <c r="H84" s="104"/>
      <c r="I84" s="94"/>
      <c r="J84" s="116"/>
      <c r="K84" s="104"/>
      <c r="L84" s="94"/>
      <c r="M84" s="116"/>
      <c r="N84" s="104"/>
      <c r="O84" s="94"/>
      <c r="P84" s="116"/>
      <c r="Q84" s="104"/>
      <c r="R84" s="94"/>
      <c r="S84" s="116"/>
      <c r="T84" s="104"/>
      <c r="U84" s="94"/>
      <c r="V84" s="116"/>
      <c r="W84" s="93"/>
      <c r="X84" s="94"/>
      <c r="Y84" s="95"/>
    </row>
    <row r="85" spans="1:25" s="89" customFormat="1" ht="10.5" customHeight="1" hidden="1">
      <c r="A85" s="103" t="s">
        <v>131</v>
      </c>
      <c r="B85" s="90" t="s">
        <v>132</v>
      </c>
      <c r="C85" s="91" t="s">
        <v>133</v>
      </c>
      <c r="D85" s="91"/>
      <c r="E85" s="270">
        <f t="shared" si="3"/>
        <v>0</v>
      </c>
      <c r="F85" s="271">
        <f t="shared" si="0"/>
        <v>0</v>
      </c>
      <c r="G85" s="272">
        <f t="shared" si="0"/>
        <v>0</v>
      </c>
      <c r="H85" s="104"/>
      <c r="I85" s="94"/>
      <c r="J85" s="116"/>
      <c r="K85" s="104"/>
      <c r="L85" s="94"/>
      <c r="M85" s="116"/>
      <c r="N85" s="104"/>
      <c r="O85" s="94"/>
      <c r="P85" s="116"/>
      <c r="Q85" s="104"/>
      <c r="R85" s="94"/>
      <c r="S85" s="116"/>
      <c r="T85" s="104"/>
      <c r="U85" s="94"/>
      <c r="V85" s="116"/>
      <c r="W85" s="93"/>
      <c r="X85" s="94"/>
      <c r="Y85" s="95"/>
    </row>
    <row r="86" spans="1:25" s="89" customFormat="1" ht="21.75" customHeight="1" hidden="1">
      <c r="A86" s="103" t="s">
        <v>134</v>
      </c>
      <c r="B86" s="90" t="s">
        <v>135</v>
      </c>
      <c r="C86" s="91" t="s">
        <v>136</v>
      </c>
      <c r="D86" s="91"/>
      <c r="E86" s="270">
        <f t="shared" si="3"/>
        <v>0</v>
      </c>
      <c r="F86" s="271">
        <f t="shared" si="0"/>
        <v>0</v>
      </c>
      <c r="G86" s="272">
        <f t="shared" si="0"/>
        <v>0</v>
      </c>
      <c r="H86" s="104"/>
      <c r="I86" s="94"/>
      <c r="J86" s="116"/>
      <c r="K86" s="104"/>
      <c r="L86" s="94"/>
      <c r="M86" s="116"/>
      <c r="N86" s="104"/>
      <c r="O86" s="94"/>
      <c r="P86" s="116"/>
      <c r="Q86" s="104"/>
      <c r="R86" s="94"/>
      <c r="S86" s="116"/>
      <c r="T86" s="104"/>
      <c r="U86" s="94"/>
      <c r="V86" s="116"/>
      <c r="W86" s="93"/>
      <c r="X86" s="94"/>
      <c r="Y86" s="95"/>
    </row>
    <row r="87" spans="1:25" s="89" customFormat="1" ht="10.5" customHeight="1" hidden="1">
      <c r="A87" s="103" t="s">
        <v>137</v>
      </c>
      <c r="B87" s="90" t="s">
        <v>138</v>
      </c>
      <c r="C87" s="91" t="s">
        <v>30</v>
      </c>
      <c r="D87" s="91"/>
      <c r="E87" s="270">
        <f t="shared" si="3"/>
        <v>0</v>
      </c>
      <c r="F87" s="271">
        <f t="shared" si="0"/>
        <v>0</v>
      </c>
      <c r="G87" s="272">
        <f t="shared" si="0"/>
        <v>0</v>
      </c>
      <c r="H87" s="104"/>
      <c r="I87" s="94"/>
      <c r="J87" s="116"/>
      <c r="K87" s="104"/>
      <c r="L87" s="94"/>
      <c r="M87" s="116"/>
      <c r="N87" s="104"/>
      <c r="O87" s="94"/>
      <c r="P87" s="116"/>
      <c r="Q87" s="104"/>
      <c r="R87" s="94"/>
      <c r="S87" s="116"/>
      <c r="T87" s="104"/>
      <c r="U87" s="94"/>
      <c r="V87" s="116"/>
      <c r="W87" s="93"/>
      <c r="X87" s="94"/>
      <c r="Y87" s="95"/>
    </row>
    <row r="88" spans="1:25" s="89" customFormat="1" ht="21.75" customHeight="1" hidden="1">
      <c r="A88" s="103" t="s">
        <v>139</v>
      </c>
      <c r="B88" s="90" t="s">
        <v>140</v>
      </c>
      <c r="C88" s="91" t="s">
        <v>141</v>
      </c>
      <c r="D88" s="91"/>
      <c r="E88" s="270">
        <f t="shared" si="3"/>
        <v>0</v>
      </c>
      <c r="F88" s="271">
        <f t="shared" si="0"/>
        <v>0</v>
      </c>
      <c r="G88" s="272">
        <f t="shared" si="0"/>
        <v>0</v>
      </c>
      <c r="H88" s="104"/>
      <c r="I88" s="94"/>
      <c r="J88" s="116"/>
      <c r="K88" s="104"/>
      <c r="L88" s="94"/>
      <c r="M88" s="116"/>
      <c r="N88" s="104"/>
      <c r="O88" s="94"/>
      <c r="P88" s="116"/>
      <c r="Q88" s="104"/>
      <c r="R88" s="94"/>
      <c r="S88" s="116"/>
      <c r="T88" s="104"/>
      <c r="U88" s="94"/>
      <c r="V88" s="116"/>
      <c r="W88" s="93"/>
      <c r="X88" s="94"/>
      <c r="Y88" s="95"/>
    </row>
    <row r="89" spans="1:25" s="218" customFormat="1" ht="12.75" customHeight="1">
      <c r="A89" s="288" t="s">
        <v>383</v>
      </c>
      <c r="B89" s="248" t="s">
        <v>142</v>
      </c>
      <c r="C89" s="249" t="s">
        <v>30</v>
      </c>
      <c r="D89" s="249" t="s">
        <v>30</v>
      </c>
      <c r="E89" s="250">
        <f t="shared" si="3"/>
        <v>2047419.8</v>
      </c>
      <c r="F89" s="251">
        <f t="shared" si="0"/>
        <v>2040000</v>
      </c>
      <c r="G89" s="252">
        <f t="shared" si="0"/>
        <v>2040000</v>
      </c>
      <c r="H89" s="289">
        <f>H93+H90+H91+H92+H104</f>
        <v>0</v>
      </c>
      <c r="I89" s="216">
        <f>I93+I90+I91+I92+I104</f>
        <v>0</v>
      </c>
      <c r="J89" s="290">
        <f>J93+J90+J91+J92+J104</f>
        <v>0</v>
      </c>
      <c r="K89" s="289">
        <f aca="true" t="shared" si="19" ref="K89:V89">K93+K90+K91+K92+K104</f>
        <v>96705.8</v>
      </c>
      <c r="L89" s="216">
        <f t="shared" si="19"/>
        <v>90000</v>
      </c>
      <c r="M89" s="290">
        <f t="shared" si="19"/>
        <v>90000</v>
      </c>
      <c r="N89" s="289">
        <f t="shared" si="19"/>
        <v>1700714</v>
      </c>
      <c r="O89" s="216">
        <f t="shared" si="19"/>
        <v>1700000</v>
      </c>
      <c r="P89" s="290">
        <f t="shared" si="19"/>
        <v>1700000</v>
      </c>
      <c r="Q89" s="289">
        <f t="shared" si="19"/>
        <v>250000</v>
      </c>
      <c r="R89" s="216">
        <f t="shared" si="19"/>
        <v>250000</v>
      </c>
      <c r="S89" s="290">
        <f t="shared" si="19"/>
        <v>250000</v>
      </c>
      <c r="T89" s="289">
        <f t="shared" si="19"/>
        <v>0</v>
      </c>
      <c r="U89" s="216">
        <f t="shared" si="19"/>
        <v>0</v>
      </c>
      <c r="V89" s="290">
        <f t="shared" si="19"/>
        <v>0</v>
      </c>
      <c r="W89" s="215"/>
      <c r="X89" s="216"/>
      <c r="Y89" s="217"/>
    </row>
    <row r="90" spans="1:25" s="129" customFormat="1" ht="21.75" customHeight="1">
      <c r="A90" s="118" t="s">
        <v>143</v>
      </c>
      <c r="B90" s="96" t="s">
        <v>144</v>
      </c>
      <c r="C90" s="97" t="s">
        <v>145</v>
      </c>
      <c r="D90" s="97"/>
      <c r="E90" s="250">
        <f t="shared" si="3"/>
        <v>0</v>
      </c>
      <c r="F90" s="251">
        <f t="shared" si="0"/>
        <v>0</v>
      </c>
      <c r="G90" s="252">
        <f t="shared" si="0"/>
        <v>0</v>
      </c>
      <c r="H90" s="98"/>
      <c r="I90" s="99"/>
      <c r="J90" s="100"/>
      <c r="K90" s="98"/>
      <c r="L90" s="99"/>
      <c r="M90" s="100"/>
      <c r="N90" s="98"/>
      <c r="O90" s="99"/>
      <c r="P90" s="100"/>
      <c r="Q90" s="98"/>
      <c r="R90" s="99"/>
      <c r="S90" s="100"/>
      <c r="T90" s="98"/>
      <c r="U90" s="99"/>
      <c r="V90" s="100"/>
      <c r="W90" s="101"/>
      <c r="X90" s="99"/>
      <c r="Y90" s="102"/>
    </row>
    <row r="91" spans="1:25" s="129" customFormat="1" ht="24.75" customHeight="1">
      <c r="A91" s="118" t="s">
        <v>146</v>
      </c>
      <c r="B91" s="141" t="s">
        <v>147</v>
      </c>
      <c r="C91" s="97" t="s">
        <v>148</v>
      </c>
      <c r="D91" s="108"/>
      <c r="E91" s="250">
        <f t="shared" si="3"/>
        <v>0</v>
      </c>
      <c r="F91" s="251">
        <f t="shared" si="0"/>
        <v>0</v>
      </c>
      <c r="G91" s="252">
        <f t="shared" si="0"/>
        <v>0</v>
      </c>
      <c r="H91" s="98"/>
      <c r="I91" s="99"/>
      <c r="J91" s="100"/>
      <c r="K91" s="98"/>
      <c r="L91" s="99"/>
      <c r="M91" s="100"/>
      <c r="N91" s="98"/>
      <c r="O91" s="99"/>
      <c r="P91" s="100"/>
      <c r="Q91" s="98"/>
      <c r="R91" s="99"/>
      <c r="S91" s="100"/>
      <c r="T91" s="98"/>
      <c r="U91" s="99"/>
      <c r="V91" s="100"/>
      <c r="W91" s="101"/>
      <c r="X91" s="99"/>
      <c r="Y91" s="102"/>
    </row>
    <row r="92" spans="1:25" s="129" customFormat="1" ht="22.5" customHeight="1">
      <c r="A92" s="118" t="s">
        <v>149</v>
      </c>
      <c r="B92" s="132" t="s">
        <v>150</v>
      </c>
      <c r="C92" s="133" t="s">
        <v>151</v>
      </c>
      <c r="D92" s="133"/>
      <c r="E92" s="250">
        <f t="shared" si="3"/>
        <v>0</v>
      </c>
      <c r="F92" s="251">
        <f t="shared" si="0"/>
        <v>0</v>
      </c>
      <c r="G92" s="252">
        <f t="shared" si="0"/>
        <v>0</v>
      </c>
      <c r="H92" s="98"/>
      <c r="I92" s="99"/>
      <c r="J92" s="100"/>
      <c r="K92" s="98"/>
      <c r="L92" s="99"/>
      <c r="M92" s="100"/>
      <c r="N92" s="98"/>
      <c r="O92" s="99"/>
      <c r="P92" s="100"/>
      <c r="Q92" s="98"/>
      <c r="R92" s="99"/>
      <c r="S92" s="100"/>
      <c r="T92" s="98"/>
      <c r="U92" s="99"/>
      <c r="V92" s="100"/>
      <c r="W92" s="101"/>
      <c r="X92" s="99"/>
      <c r="Y92" s="102"/>
    </row>
    <row r="93" spans="1:25" s="304" customFormat="1" ht="18" customHeight="1">
      <c r="A93" s="305" t="s">
        <v>152</v>
      </c>
      <c r="B93" s="306" t="s">
        <v>153</v>
      </c>
      <c r="C93" s="307" t="s">
        <v>154</v>
      </c>
      <c r="D93" s="307"/>
      <c r="E93" s="250">
        <f t="shared" si="3"/>
        <v>2047419.8</v>
      </c>
      <c r="F93" s="251">
        <f t="shared" si="0"/>
        <v>2040000</v>
      </c>
      <c r="G93" s="252">
        <f t="shared" si="0"/>
        <v>2040000</v>
      </c>
      <c r="H93" s="299">
        <f aca="true" t="shared" si="20" ref="H93:M93">SUM(H94:H103)</f>
        <v>0</v>
      </c>
      <c r="I93" s="300">
        <f t="shared" si="20"/>
        <v>0</v>
      </c>
      <c r="J93" s="301">
        <f t="shared" si="20"/>
        <v>0</v>
      </c>
      <c r="K93" s="299">
        <f t="shared" si="20"/>
        <v>96705.8</v>
      </c>
      <c r="L93" s="300">
        <f t="shared" si="20"/>
        <v>90000</v>
      </c>
      <c r="M93" s="301">
        <f t="shared" si="20"/>
        <v>90000</v>
      </c>
      <c r="N93" s="299">
        <f aca="true" t="shared" si="21" ref="N93:V93">SUM(N94:N103)</f>
        <v>1700714</v>
      </c>
      <c r="O93" s="300">
        <f t="shared" si="21"/>
        <v>1700000</v>
      </c>
      <c r="P93" s="301">
        <f t="shared" si="21"/>
        <v>1700000</v>
      </c>
      <c r="Q93" s="299">
        <f t="shared" si="21"/>
        <v>250000</v>
      </c>
      <c r="R93" s="300">
        <f t="shared" si="21"/>
        <v>250000</v>
      </c>
      <c r="S93" s="301">
        <f t="shared" si="21"/>
        <v>250000</v>
      </c>
      <c r="T93" s="299">
        <f t="shared" si="21"/>
        <v>0</v>
      </c>
      <c r="U93" s="300">
        <f t="shared" si="21"/>
        <v>0</v>
      </c>
      <c r="V93" s="301">
        <f t="shared" si="21"/>
        <v>0</v>
      </c>
      <c r="W93" s="302"/>
      <c r="X93" s="300"/>
      <c r="Y93" s="303"/>
    </row>
    <row r="94" spans="1:25" s="89" customFormat="1" ht="21.75" customHeight="1">
      <c r="A94" s="113" t="s">
        <v>335</v>
      </c>
      <c r="B94" s="114" t="s">
        <v>333</v>
      </c>
      <c r="C94" s="115" t="s">
        <v>154</v>
      </c>
      <c r="D94" s="115" t="s">
        <v>269</v>
      </c>
      <c r="E94" s="270">
        <f t="shared" si="3"/>
        <v>0</v>
      </c>
      <c r="F94" s="271">
        <f t="shared" si="0"/>
        <v>0</v>
      </c>
      <c r="G94" s="272">
        <f t="shared" si="0"/>
        <v>0</v>
      </c>
      <c r="H94" s="134"/>
      <c r="I94" s="135"/>
      <c r="J94" s="145"/>
      <c r="K94" s="134"/>
      <c r="L94" s="135"/>
      <c r="M94" s="145"/>
      <c r="N94" s="134"/>
      <c r="O94" s="135"/>
      <c r="P94" s="145"/>
      <c r="Q94" s="134"/>
      <c r="R94" s="135"/>
      <c r="S94" s="145"/>
      <c r="T94" s="134"/>
      <c r="U94" s="135"/>
      <c r="V94" s="145"/>
      <c r="W94" s="110"/>
      <c r="X94" s="111"/>
      <c r="Y94" s="112"/>
    </row>
    <row r="95" spans="1:25" s="89" customFormat="1" ht="11.25" customHeight="1">
      <c r="A95" s="106" t="s">
        <v>284</v>
      </c>
      <c r="B95" s="114" t="s">
        <v>333</v>
      </c>
      <c r="C95" s="91" t="s">
        <v>154</v>
      </c>
      <c r="D95" s="91" t="s">
        <v>283</v>
      </c>
      <c r="E95" s="270">
        <f t="shared" si="3"/>
        <v>0</v>
      </c>
      <c r="F95" s="271">
        <f t="shared" si="0"/>
        <v>0</v>
      </c>
      <c r="G95" s="272">
        <f t="shared" si="0"/>
        <v>0</v>
      </c>
      <c r="H95" s="104"/>
      <c r="I95" s="94"/>
      <c r="J95" s="116"/>
      <c r="K95" s="104"/>
      <c r="L95" s="94"/>
      <c r="M95" s="116"/>
      <c r="N95" s="104"/>
      <c r="O95" s="94"/>
      <c r="P95" s="116"/>
      <c r="Q95" s="104"/>
      <c r="R95" s="94"/>
      <c r="S95" s="116"/>
      <c r="T95" s="104"/>
      <c r="U95" s="94"/>
      <c r="V95" s="116"/>
      <c r="W95" s="93"/>
      <c r="X95" s="94"/>
      <c r="Y95" s="95"/>
    </row>
    <row r="96" spans="1:25" s="89" customFormat="1" ht="11.25" customHeight="1">
      <c r="A96" s="106" t="s">
        <v>261</v>
      </c>
      <c r="B96" s="114" t="s">
        <v>333</v>
      </c>
      <c r="C96" s="91" t="s">
        <v>154</v>
      </c>
      <c r="D96" s="91" t="s">
        <v>265</v>
      </c>
      <c r="E96" s="270">
        <f t="shared" si="3"/>
        <v>30000</v>
      </c>
      <c r="F96" s="271">
        <f t="shared" si="0"/>
        <v>30000</v>
      </c>
      <c r="G96" s="272">
        <f t="shared" si="0"/>
        <v>30000</v>
      </c>
      <c r="H96" s="104"/>
      <c r="I96" s="94"/>
      <c r="J96" s="116"/>
      <c r="K96" s="104">
        <v>30000</v>
      </c>
      <c r="L96" s="104">
        <v>30000</v>
      </c>
      <c r="M96" s="104">
        <v>30000</v>
      </c>
      <c r="N96" s="104"/>
      <c r="O96" s="94"/>
      <c r="P96" s="116"/>
      <c r="Q96" s="104"/>
      <c r="R96" s="94"/>
      <c r="S96" s="116"/>
      <c r="T96" s="104"/>
      <c r="U96" s="94"/>
      <c r="V96" s="116"/>
      <c r="W96" s="93"/>
      <c r="X96" s="94"/>
      <c r="Y96" s="95"/>
    </row>
    <row r="97" spans="1:25" s="89" customFormat="1" ht="34.5" customHeight="1">
      <c r="A97" s="113" t="s">
        <v>286</v>
      </c>
      <c r="B97" s="114" t="s">
        <v>333</v>
      </c>
      <c r="C97" s="91" t="s">
        <v>154</v>
      </c>
      <c r="D97" s="91" t="s">
        <v>285</v>
      </c>
      <c r="E97" s="270">
        <f aca="true" t="shared" si="22" ref="E97:E112">H97+K97+N97+Q97++T97+W97</f>
        <v>0</v>
      </c>
      <c r="F97" s="271">
        <f aca="true" t="shared" si="23" ref="F97:G112">I97+L97+O97+R97+U97+X97</f>
        <v>0</v>
      </c>
      <c r="G97" s="272">
        <f t="shared" si="23"/>
        <v>0</v>
      </c>
      <c r="H97" s="104"/>
      <c r="I97" s="94"/>
      <c r="J97" s="116"/>
      <c r="K97" s="104"/>
      <c r="L97" s="94"/>
      <c r="M97" s="116"/>
      <c r="N97" s="104"/>
      <c r="O97" s="94"/>
      <c r="P97" s="116"/>
      <c r="Q97" s="104"/>
      <c r="R97" s="94"/>
      <c r="S97" s="116"/>
      <c r="T97" s="104"/>
      <c r="U97" s="94"/>
      <c r="V97" s="116"/>
      <c r="W97" s="93"/>
      <c r="X97" s="94"/>
      <c r="Y97" s="95"/>
    </row>
    <row r="98" spans="1:25" s="89" customFormat="1" ht="11.25" customHeight="1">
      <c r="A98" s="113" t="s">
        <v>262</v>
      </c>
      <c r="B98" s="114" t="s">
        <v>333</v>
      </c>
      <c r="C98" s="91" t="s">
        <v>154</v>
      </c>
      <c r="D98" s="91" t="s">
        <v>266</v>
      </c>
      <c r="E98" s="270">
        <f t="shared" si="22"/>
        <v>200000</v>
      </c>
      <c r="F98" s="271">
        <f t="shared" si="23"/>
        <v>200000</v>
      </c>
      <c r="G98" s="272">
        <f t="shared" si="23"/>
        <v>200000</v>
      </c>
      <c r="H98" s="104"/>
      <c r="I98" s="94"/>
      <c r="J98" s="116"/>
      <c r="K98" s="104">
        <v>20000</v>
      </c>
      <c r="L98" s="104">
        <v>20000</v>
      </c>
      <c r="M98" s="104">
        <v>20000</v>
      </c>
      <c r="N98" s="104"/>
      <c r="O98" s="94"/>
      <c r="P98" s="116"/>
      <c r="Q98" s="104">
        <v>180000</v>
      </c>
      <c r="R98" s="104">
        <v>180000</v>
      </c>
      <c r="S98" s="104">
        <v>180000</v>
      </c>
      <c r="T98" s="104"/>
      <c r="U98" s="94"/>
      <c r="V98" s="116"/>
      <c r="W98" s="93"/>
      <c r="X98" s="94"/>
      <c r="Y98" s="95"/>
    </row>
    <row r="99" spans="1:25" s="89" customFormat="1" ht="11.25" customHeight="1">
      <c r="A99" s="113" t="s">
        <v>263</v>
      </c>
      <c r="B99" s="114" t="s">
        <v>333</v>
      </c>
      <c r="C99" s="91" t="s">
        <v>154</v>
      </c>
      <c r="D99" s="91" t="s">
        <v>267</v>
      </c>
      <c r="E99" s="270">
        <f t="shared" si="22"/>
        <v>20000</v>
      </c>
      <c r="F99" s="271">
        <f t="shared" si="23"/>
        <v>20000</v>
      </c>
      <c r="G99" s="272">
        <f t="shared" si="23"/>
        <v>20000</v>
      </c>
      <c r="H99" s="104"/>
      <c r="I99" s="94"/>
      <c r="J99" s="116"/>
      <c r="K99" s="104">
        <v>20000</v>
      </c>
      <c r="L99" s="104">
        <v>20000</v>
      </c>
      <c r="M99" s="104">
        <v>20000</v>
      </c>
      <c r="N99" s="104"/>
      <c r="O99" s="94"/>
      <c r="P99" s="116"/>
      <c r="Q99" s="104"/>
      <c r="R99" s="94"/>
      <c r="S99" s="116"/>
      <c r="T99" s="104"/>
      <c r="U99" s="94"/>
      <c r="V99" s="116"/>
      <c r="W99" s="93"/>
      <c r="X99" s="94"/>
      <c r="Y99" s="95"/>
    </row>
    <row r="100" spans="1:25" s="89" customFormat="1" ht="11.25" customHeight="1">
      <c r="A100" s="113" t="s">
        <v>264</v>
      </c>
      <c r="B100" s="114" t="s">
        <v>333</v>
      </c>
      <c r="C100" s="115" t="s">
        <v>154</v>
      </c>
      <c r="D100" s="115" t="s">
        <v>268</v>
      </c>
      <c r="E100" s="270">
        <f t="shared" si="22"/>
        <v>0</v>
      </c>
      <c r="F100" s="271">
        <f t="shared" si="23"/>
        <v>0</v>
      </c>
      <c r="G100" s="272">
        <f t="shared" si="23"/>
        <v>0</v>
      </c>
      <c r="H100" s="104"/>
      <c r="I100" s="94"/>
      <c r="J100" s="116"/>
      <c r="K100" s="104"/>
      <c r="L100" s="104"/>
      <c r="M100" s="104"/>
      <c r="N100" s="104"/>
      <c r="O100" s="94"/>
      <c r="P100" s="116"/>
      <c r="Q100" s="104"/>
      <c r="R100" s="94"/>
      <c r="S100" s="116"/>
      <c r="T100" s="104"/>
      <c r="U100" s="94"/>
      <c r="V100" s="116"/>
      <c r="W100" s="93"/>
      <c r="X100" s="94"/>
      <c r="Y100" s="95"/>
    </row>
    <row r="101" spans="1:25" s="89" customFormat="1" ht="11.25" customHeight="1">
      <c r="A101" s="113" t="s">
        <v>289</v>
      </c>
      <c r="B101" s="114" t="s">
        <v>333</v>
      </c>
      <c r="C101" s="115" t="s">
        <v>154</v>
      </c>
      <c r="D101" s="115" t="s">
        <v>287</v>
      </c>
      <c r="E101" s="270">
        <f t="shared" si="22"/>
        <v>0</v>
      </c>
      <c r="F101" s="271">
        <f t="shared" si="23"/>
        <v>0</v>
      </c>
      <c r="G101" s="272">
        <f t="shared" si="23"/>
        <v>0</v>
      </c>
      <c r="H101" s="104"/>
      <c r="I101" s="94"/>
      <c r="J101" s="116"/>
      <c r="K101" s="104"/>
      <c r="L101" s="104"/>
      <c r="M101" s="104"/>
      <c r="N101" s="104"/>
      <c r="O101" s="94"/>
      <c r="P101" s="116"/>
      <c r="Q101" s="104"/>
      <c r="R101" s="94"/>
      <c r="S101" s="116"/>
      <c r="T101" s="104"/>
      <c r="U101" s="94"/>
      <c r="V101" s="116"/>
      <c r="W101" s="93"/>
      <c r="X101" s="94"/>
      <c r="Y101" s="95"/>
    </row>
    <row r="102" spans="1:25" s="89" customFormat="1" ht="11.25" customHeight="1">
      <c r="A102" s="113" t="s">
        <v>358</v>
      </c>
      <c r="B102" s="114" t="s">
        <v>333</v>
      </c>
      <c r="C102" s="91" t="s">
        <v>154</v>
      </c>
      <c r="D102" s="91" t="s">
        <v>288</v>
      </c>
      <c r="E102" s="270">
        <f t="shared" si="22"/>
        <v>0</v>
      </c>
      <c r="F102" s="271">
        <f t="shared" si="23"/>
        <v>0</v>
      </c>
      <c r="G102" s="272">
        <f t="shared" si="23"/>
        <v>0</v>
      </c>
      <c r="H102" s="104"/>
      <c r="I102" s="94"/>
      <c r="J102" s="116"/>
      <c r="K102" s="104"/>
      <c r="L102" s="104"/>
      <c r="M102" s="104"/>
      <c r="N102" s="104"/>
      <c r="O102" s="94"/>
      <c r="P102" s="116"/>
      <c r="Q102" s="104"/>
      <c r="R102" s="94"/>
      <c r="S102" s="116"/>
      <c r="T102" s="104"/>
      <c r="U102" s="94"/>
      <c r="V102" s="116"/>
      <c r="W102" s="93"/>
      <c r="X102" s="94"/>
      <c r="Y102" s="95"/>
    </row>
    <row r="103" spans="1:25" s="89" customFormat="1" ht="17.25" customHeight="1">
      <c r="A103" s="113" t="s">
        <v>359</v>
      </c>
      <c r="B103" s="346" t="s">
        <v>333</v>
      </c>
      <c r="C103" s="115" t="s">
        <v>154</v>
      </c>
      <c r="D103" s="115" t="s">
        <v>107</v>
      </c>
      <c r="E103" s="270">
        <f t="shared" si="22"/>
        <v>1797419.8</v>
      </c>
      <c r="F103" s="271">
        <f t="shared" si="23"/>
        <v>1790000</v>
      </c>
      <c r="G103" s="272">
        <f t="shared" si="23"/>
        <v>1790000</v>
      </c>
      <c r="H103" s="104"/>
      <c r="I103" s="94"/>
      <c r="J103" s="116"/>
      <c r="K103" s="104">
        <v>26705.8</v>
      </c>
      <c r="L103" s="104">
        <v>20000</v>
      </c>
      <c r="M103" s="104">
        <v>20000</v>
      </c>
      <c r="N103" s="104">
        <v>1700714</v>
      </c>
      <c r="O103" s="104">
        <v>1700000</v>
      </c>
      <c r="P103" s="104">
        <v>1700000</v>
      </c>
      <c r="Q103" s="104">
        <v>70000</v>
      </c>
      <c r="R103" s="104">
        <v>70000</v>
      </c>
      <c r="S103" s="104">
        <v>70000</v>
      </c>
      <c r="T103" s="104"/>
      <c r="U103" s="94"/>
      <c r="V103" s="116"/>
      <c r="W103" s="93"/>
      <c r="X103" s="94"/>
      <c r="Y103" s="95"/>
    </row>
    <row r="104" spans="1:25" s="218" customFormat="1" ht="21.75" customHeight="1">
      <c r="A104" s="288" t="s">
        <v>155</v>
      </c>
      <c r="B104" s="248" t="s">
        <v>156</v>
      </c>
      <c r="C104" s="249" t="s">
        <v>157</v>
      </c>
      <c r="D104" s="249"/>
      <c r="E104" s="250">
        <f t="shared" si="22"/>
        <v>0</v>
      </c>
      <c r="F104" s="251">
        <f t="shared" si="23"/>
        <v>0</v>
      </c>
      <c r="G104" s="252">
        <f t="shared" si="23"/>
        <v>0</v>
      </c>
      <c r="H104" s="289"/>
      <c r="I104" s="216"/>
      <c r="J104" s="290"/>
      <c r="K104" s="289"/>
      <c r="L104" s="216"/>
      <c r="M104" s="290"/>
      <c r="N104" s="289"/>
      <c r="O104" s="216"/>
      <c r="P104" s="290"/>
      <c r="Q104" s="289"/>
      <c r="R104" s="216"/>
      <c r="S104" s="290"/>
      <c r="T104" s="289"/>
      <c r="U104" s="216"/>
      <c r="V104" s="290"/>
      <c r="W104" s="215"/>
      <c r="X104" s="216"/>
      <c r="Y104" s="217"/>
    </row>
    <row r="105" spans="1:25" s="89" customFormat="1" ht="33.75" customHeight="1">
      <c r="A105" s="103" t="s">
        <v>158</v>
      </c>
      <c r="B105" s="90" t="s">
        <v>159</v>
      </c>
      <c r="C105" s="91" t="s">
        <v>160</v>
      </c>
      <c r="D105" s="91"/>
      <c r="E105" s="270">
        <f t="shared" si="22"/>
        <v>0</v>
      </c>
      <c r="F105" s="271">
        <f t="shared" si="23"/>
        <v>0</v>
      </c>
      <c r="G105" s="272">
        <f t="shared" si="23"/>
        <v>0</v>
      </c>
      <c r="H105" s="104"/>
      <c r="I105" s="94"/>
      <c r="J105" s="116"/>
      <c r="K105" s="104"/>
      <c r="L105" s="94"/>
      <c r="M105" s="116"/>
      <c r="N105" s="104"/>
      <c r="O105" s="94"/>
      <c r="P105" s="116"/>
      <c r="Q105" s="104"/>
      <c r="R105" s="94"/>
      <c r="S105" s="116"/>
      <c r="T105" s="104"/>
      <c r="U105" s="94"/>
      <c r="V105" s="116"/>
      <c r="W105" s="93"/>
      <c r="X105" s="94"/>
      <c r="Y105" s="95"/>
    </row>
    <row r="106" spans="1:25" s="89" customFormat="1" ht="22.5" customHeight="1">
      <c r="A106" s="103" t="s">
        <v>161</v>
      </c>
      <c r="B106" s="90" t="s">
        <v>162</v>
      </c>
      <c r="C106" s="91" t="s">
        <v>163</v>
      </c>
      <c r="D106" s="91"/>
      <c r="E106" s="270">
        <f t="shared" si="22"/>
        <v>0</v>
      </c>
      <c r="F106" s="271">
        <f t="shared" si="23"/>
        <v>0</v>
      </c>
      <c r="G106" s="272">
        <f t="shared" si="23"/>
        <v>0</v>
      </c>
      <c r="H106" s="104"/>
      <c r="I106" s="94"/>
      <c r="J106" s="116"/>
      <c r="K106" s="104"/>
      <c r="L106" s="94"/>
      <c r="M106" s="116"/>
      <c r="N106" s="104"/>
      <c r="O106" s="94"/>
      <c r="P106" s="116"/>
      <c r="Q106" s="104"/>
      <c r="R106" s="94"/>
      <c r="S106" s="116"/>
      <c r="T106" s="104"/>
      <c r="U106" s="94"/>
      <c r="V106" s="116"/>
      <c r="W106" s="93"/>
      <c r="X106" s="94"/>
      <c r="Y106" s="95"/>
    </row>
    <row r="107" spans="1:25" s="257" customFormat="1" ht="12.75" customHeight="1">
      <c r="A107" s="308" t="s">
        <v>384</v>
      </c>
      <c r="B107" s="248" t="s">
        <v>164</v>
      </c>
      <c r="C107" s="249" t="s">
        <v>165</v>
      </c>
      <c r="D107" s="296"/>
      <c r="E107" s="270">
        <f t="shared" si="22"/>
        <v>0</v>
      </c>
      <c r="F107" s="271">
        <f t="shared" si="23"/>
        <v>0</v>
      </c>
      <c r="G107" s="272">
        <f t="shared" si="23"/>
        <v>0</v>
      </c>
      <c r="H107" s="297"/>
      <c r="I107" s="255"/>
      <c r="J107" s="298"/>
      <c r="K107" s="297"/>
      <c r="L107" s="255"/>
      <c r="M107" s="298"/>
      <c r="N107" s="297"/>
      <c r="O107" s="255"/>
      <c r="P107" s="298"/>
      <c r="Q107" s="297"/>
      <c r="R107" s="255"/>
      <c r="S107" s="298"/>
      <c r="T107" s="297"/>
      <c r="U107" s="255"/>
      <c r="V107" s="298"/>
      <c r="W107" s="254"/>
      <c r="X107" s="255"/>
      <c r="Y107" s="256"/>
    </row>
    <row r="108" spans="1:25" s="89" customFormat="1" ht="22.5" customHeight="1">
      <c r="A108" s="103" t="s">
        <v>385</v>
      </c>
      <c r="B108" s="90" t="s">
        <v>166</v>
      </c>
      <c r="C108" s="91" t="s">
        <v>390</v>
      </c>
      <c r="D108" s="91" t="s">
        <v>391</v>
      </c>
      <c r="E108" s="270">
        <f t="shared" si="22"/>
        <v>0</v>
      </c>
      <c r="F108" s="271">
        <f t="shared" si="23"/>
        <v>0</v>
      </c>
      <c r="G108" s="272">
        <f t="shared" si="23"/>
        <v>0</v>
      </c>
      <c r="H108" s="104"/>
      <c r="I108" s="94"/>
      <c r="J108" s="116"/>
      <c r="K108" s="104"/>
      <c r="L108" s="94"/>
      <c r="M108" s="116"/>
      <c r="N108" s="104"/>
      <c r="O108" s="94"/>
      <c r="P108" s="116"/>
      <c r="Q108" s="104"/>
      <c r="R108" s="94"/>
      <c r="S108" s="116"/>
      <c r="T108" s="104"/>
      <c r="U108" s="94"/>
      <c r="V108" s="116"/>
      <c r="W108" s="93"/>
      <c r="X108" s="94"/>
      <c r="Y108" s="95"/>
    </row>
    <row r="109" spans="1:25" s="89" customFormat="1" ht="12.75" customHeight="1">
      <c r="A109" s="103" t="s">
        <v>386</v>
      </c>
      <c r="B109" s="90" t="s">
        <v>167</v>
      </c>
      <c r="C109" s="91" t="s">
        <v>390</v>
      </c>
      <c r="D109" s="91" t="s">
        <v>85</v>
      </c>
      <c r="E109" s="270">
        <f t="shared" si="22"/>
        <v>0</v>
      </c>
      <c r="F109" s="271">
        <f t="shared" si="23"/>
        <v>0</v>
      </c>
      <c r="G109" s="272">
        <f t="shared" si="23"/>
        <v>0</v>
      </c>
      <c r="H109" s="104"/>
      <c r="I109" s="94"/>
      <c r="J109" s="116"/>
      <c r="K109" s="104"/>
      <c r="L109" s="94"/>
      <c r="M109" s="116"/>
      <c r="N109" s="104"/>
      <c r="O109" s="94"/>
      <c r="P109" s="116"/>
      <c r="Q109" s="104"/>
      <c r="R109" s="94"/>
      <c r="S109" s="116"/>
      <c r="T109" s="104"/>
      <c r="U109" s="94"/>
      <c r="V109" s="116"/>
      <c r="W109" s="93"/>
      <c r="X109" s="94"/>
      <c r="Y109" s="95"/>
    </row>
    <row r="110" spans="1:25" s="89" customFormat="1" ht="12.75" customHeight="1">
      <c r="A110" s="103" t="s">
        <v>387</v>
      </c>
      <c r="B110" s="90" t="s">
        <v>168</v>
      </c>
      <c r="C110" s="91" t="s">
        <v>390</v>
      </c>
      <c r="D110" s="91" t="s">
        <v>391</v>
      </c>
      <c r="E110" s="270">
        <f t="shared" si="22"/>
        <v>0</v>
      </c>
      <c r="F110" s="271">
        <f t="shared" si="23"/>
        <v>0</v>
      </c>
      <c r="G110" s="272">
        <f t="shared" si="23"/>
        <v>0</v>
      </c>
      <c r="H110" s="104"/>
      <c r="I110" s="94"/>
      <c r="J110" s="116"/>
      <c r="K110" s="104"/>
      <c r="L110" s="94"/>
      <c r="M110" s="116"/>
      <c r="N110" s="104"/>
      <c r="O110" s="94"/>
      <c r="P110" s="116"/>
      <c r="Q110" s="104"/>
      <c r="R110" s="94"/>
      <c r="S110" s="116"/>
      <c r="T110" s="104"/>
      <c r="U110" s="94"/>
      <c r="V110" s="116"/>
      <c r="W110" s="93"/>
      <c r="X110" s="94"/>
      <c r="Y110" s="95"/>
    </row>
    <row r="111" spans="1:25" s="257" customFormat="1" ht="12.75" customHeight="1">
      <c r="A111" s="308" t="s">
        <v>388</v>
      </c>
      <c r="B111" s="248" t="s">
        <v>169</v>
      </c>
      <c r="C111" s="249" t="s">
        <v>30</v>
      </c>
      <c r="D111" s="296"/>
      <c r="E111" s="270">
        <f t="shared" si="22"/>
        <v>0</v>
      </c>
      <c r="F111" s="271">
        <f t="shared" si="23"/>
        <v>0</v>
      </c>
      <c r="G111" s="272">
        <f t="shared" si="23"/>
        <v>0</v>
      </c>
      <c r="H111" s="297"/>
      <c r="I111" s="255"/>
      <c r="J111" s="298"/>
      <c r="K111" s="297"/>
      <c r="L111" s="255"/>
      <c r="M111" s="298"/>
      <c r="N111" s="297"/>
      <c r="O111" s="255"/>
      <c r="P111" s="298"/>
      <c r="Q111" s="297"/>
      <c r="R111" s="255"/>
      <c r="S111" s="298"/>
      <c r="T111" s="297"/>
      <c r="U111" s="255"/>
      <c r="V111" s="298"/>
      <c r="W111" s="254"/>
      <c r="X111" s="255"/>
      <c r="Y111" s="256"/>
    </row>
    <row r="112" spans="1:25" s="89" customFormat="1" ht="22.5" customHeight="1">
      <c r="A112" s="103" t="s">
        <v>170</v>
      </c>
      <c r="B112" s="90" t="s">
        <v>171</v>
      </c>
      <c r="C112" s="91" t="s">
        <v>172</v>
      </c>
      <c r="D112" s="91"/>
      <c r="E112" s="270">
        <f t="shared" si="22"/>
        <v>0</v>
      </c>
      <c r="F112" s="271">
        <f t="shared" si="23"/>
        <v>0</v>
      </c>
      <c r="G112" s="272">
        <f t="shared" si="23"/>
        <v>0</v>
      </c>
      <c r="H112" s="104"/>
      <c r="I112" s="94"/>
      <c r="J112" s="116"/>
      <c r="K112" s="104"/>
      <c r="L112" s="94"/>
      <c r="M112" s="116"/>
      <c r="N112" s="104"/>
      <c r="O112" s="94"/>
      <c r="P112" s="116"/>
      <c r="Q112" s="104"/>
      <c r="R112" s="94"/>
      <c r="S112" s="116"/>
      <c r="T112" s="104"/>
      <c r="U112" s="94"/>
      <c r="V112" s="116"/>
      <c r="W112" s="93"/>
      <c r="X112" s="94"/>
      <c r="Y112" s="95"/>
    </row>
    <row r="113" spans="1:25" s="89" customFormat="1" ht="11.25" customHeight="1" thickBot="1">
      <c r="A113" s="136"/>
      <c r="B113" s="130"/>
      <c r="C113" s="131"/>
      <c r="D113" s="131"/>
      <c r="E113" s="273"/>
      <c r="F113" s="274"/>
      <c r="G113" s="275"/>
      <c r="H113" s="137"/>
      <c r="I113" s="139"/>
      <c r="J113" s="146"/>
      <c r="K113" s="137"/>
      <c r="L113" s="139"/>
      <c r="M113" s="146"/>
      <c r="N113" s="137"/>
      <c r="O113" s="139"/>
      <c r="P113" s="146"/>
      <c r="Q113" s="137"/>
      <c r="R113" s="139"/>
      <c r="S113" s="146"/>
      <c r="T113" s="137"/>
      <c r="U113" s="139"/>
      <c r="V113" s="146"/>
      <c r="W113" s="138"/>
      <c r="X113" s="139"/>
      <c r="Y113" s="140"/>
    </row>
    <row r="114" ht="3" customHeight="1"/>
    <row r="115" s="2" customFormat="1" ht="11.25" customHeight="1">
      <c r="A115" s="6" t="s">
        <v>233</v>
      </c>
    </row>
    <row r="116" s="2" customFormat="1" ht="11.25" customHeight="1">
      <c r="A116" s="6" t="s">
        <v>234</v>
      </c>
    </row>
    <row r="117" s="2" customFormat="1" ht="11.25" customHeight="1">
      <c r="A117" s="6" t="s">
        <v>235</v>
      </c>
    </row>
    <row r="118" s="2" customFormat="1" ht="10.5" customHeight="1">
      <c r="A118" s="6" t="s">
        <v>236</v>
      </c>
    </row>
    <row r="119" s="2" customFormat="1" ht="10.5" customHeight="1">
      <c r="A119" s="6" t="s">
        <v>237</v>
      </c>
    </row>
    <row r="120" s="2" customFormat="1" ht="10.5" customHeight="1">
      <c r="A120" s="6" t="s">
        <v>238</v>
      </c>
    </row>
    <row r="121" spans="1:7" s="2" customFormat="1" ht="19.5" customHeight="1">
      <c r="A121" s="398" t="s">
        <v>239</v>
      </c>
      <c r="B121" s="398"/>
      <c r="C121" s="398"/>
      <c r="D121" s="398"/>
      <c r="E121" s="398"/>
      <c r="F121" s="398"/>
      <c r="G121" s="398"/>
    </row>
    <row r="122" s="2" customFormat="1" ht="10.5" customHeight="1">
      <c r="A122" s="6" t="s">
        <v>240</v>
      </c>
    </row>
    <row r="123" spans="1:7" s="2" customFormat="1" ht="30" customHeight="1">
      <c r="A123" s="398" t="s">
        <v>241</v>
      </c>
      <c r="B123" s="398"/>
      <c r="C123" s="398"/>
      <c r="D123" s="398"/>
      <c r="E123" s="398"/>
      <c r="F123" s="398"/>
      <c r="G123" s="398"/>
    </row>
    <row r="124" spans="1:7" s="2" customFormat="1" ht="19.5" customHeight="1">
      <c r="A124" s="398" t="s">
        <v>242</v>
      </c>
      <c r="B124" s="398"/>
      <c r="C124" s="398"/>
      <c r="D124" s="398"/>
      <c r="E124" s="398"/>
      <c r="F124" s="398"/>
      <c r="G124" s="398"/>
    </row>
    <row r="125" spans="1:7" s="2" customFormat="1" ht="30" customHeight="1">
      <c r="A125" s="398" t="s">
        <v>243</v>
      </c>
      <c r="B125" s="398"/>
      <c r="C125" s="398"/>
      <c r="D125" s="398"/>
      <c r="E125" s="398"/>
      <c r="F125" s="398"/>
      <c r="G125" s="398"/>
    </row>
    <row r="126" s="2" customFormat="1" ht="11.25" customHeight="1">
      <c r="A126" s="6" t="s">
        <v>244</v>
      </c>
    </row>
    <row r="127" s="2" customFormat="1" ht="11.25" customHeight="1">
      <c r="A127" s="6" t="s">
        <v>245</v>
      </c>
    </row>
    <row r="128" spans="1:7" s="2" customFormat="1" ht="30" customHeight="1">
      <c r="A128" s="398" t="s">
        <v>246</v>
      </c>
      <c r="B128" s="398"/>
      <c r="C128" s="398"/>
      <c r="D128" s="398"/>
      <c r="E128" s="398"/>
      <c r="F128" s="398"/>
      <c r="G128" s="398"/>
    </row>
    <row r="129" ht="3" customHeight="1"/>
  </sheetData>
  <sheetProtection/>
  <mergeCells count="45">
    <mergeCell ref="A19:EN19"/>
    <mergeCell ref="A125:G125"/>
    <mergeCell ref="A128:G128"/>
    <mergeCell ref="H27:J28"/>
    <mergeCell ref="K27:M28"/>
    <mergeCell ref="N27:P28"/>
    <mergeCell ref="Q27:S28"/>
    <mergeCell ref="W29:W30"/>
    <mergeCell ref="X29:X30"/>
    <mergeCell ref="Y29:Y30"/>
    <mergeCell ref="A124:G124"/>
    <mergeCell ref="Q29:Q30"/>
    <mergeCell ref="R29:R30"/>
    <mergeCell ref="S29:S30"/>
    <mergeCell ref="E29:E30"/>
    <mergeCell ref="F29:F30"/>
    <mergeCell ref="G29:G30"/>
    <mergeCell ref="H29:H30"/>
    <mergeCell ref="L29:L30"/>
    <mergeCell ref="O29:O30"/>
    <mergeCell ref="A121:G121"/>
    <mergeCell ref="I29:I30"/>
    <mergeCell ref="J29:J30"/>
    <mergeCell ref="A123:G123"/>
    <mergeCell ref="W28:Y28"/>
    <mergeCell ref="T27:V28"/>
    <mergeCell ref="H26:Y26"/>
    <mergeCell ref="W27:Y27"/>
    <mergeCell ref="T29:T30"/>
    <mergeCell ref="U29:U30"/>
    <mergeCell ref="V29:V30"/>
    <mergeCell ref="K29:K30"/>
    <mergeCell ref="M29:M30"/>
    <mergeCell ref="N29:N30"/>
    <mergeCell ref="P29:P30"/>
    <mergeCell ref="E1:G1"/>
    <mergeCell ref="E2:G2"/>
    <mergeCell ref="E4:G4"/>
    <mergeCell ref="B25:G25"/>
    <mergeCell ref="A26:A30"/>
    <mergeCell ref="B26:B30"/>
    <mergeCell ref="C26:C30"/>
    <mergeCell ref="D26:D28"/>
    <mergeCell ref="E26:G28"/>
    <mergeCell ref="D29:D30"/>
  </mergeCells>
  <printOptions/>
  <pageMargins left="0.1968503937007874" right="0.1968503937007874" top="0.1968503937007874" bottom="0.1968503937007874" header="0.1968503937007874" footer="0.1968503937007874"/>
  <pageSetup fitToHeight="2" fitToWidth="1" horizontalDpi="600" verticalDpi="600" orientation="landscape" paperSize="9" scale="56" r:id="rId1"/>
  <rowBreaks count="1" manualBreakCount="1">
    <brk id="113"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A130"/>
  <sheetViews>
    <sheetView showGridLines="0" tabSelected="1" view="pageBreakPreview" zoomScale="68" zoomScaleSheetLayoutView="68" zoomScalePageLayoutView="0" workbookViewId="0" topLeftCell="A28">
      <selection activeCell="L60" sqref="L60"/>
    </sheetView>
  </sheetViews>
  <sheetFormatPr defaultColWidth="1.00390625" defaultRowHeight="12.75"/>
  <cols>
    <col min="1" max="1" width="44.625" style="1" customWidth="1"/>
    <col min="2" max="2" width="6.125" style="1" customWidth="1"/>
    <col min="3" max="3" width="8.25390625" style="1" customWidth="1"/>
    <col min="4" max="4" width="8.00390625" style="1" customWidth="1"/>
    <col min="5" max="5" width="14.00390625" style="1" customWidth="1"/>
    <col min="6" max="6" width="15.125" style="1" customWidth="1"/>
    <col min="7" max="7" width="15.00390625" style="1" customWidth="1"/>
    <col min="8" max="8" width="14.125" style="1" customWidth="1"/>
    <col min="9" max="9" width="13.625" style="1" customWidth="1"/>
    <col min="10" max="10" width="14.375" style="1" customWidth="1"/>
    <col min="11" max="11" width="19.25390625" style="1" customWidth="1"/>
    <col min="12" max="12" width="11.625" style="1" customWidth="1"/>
    <col min="13" max="13" width="12.375" style="1" customWidth="1"/>
    <col min="14" max="14" width="12.00390625" style="1" customWidth="1"/>
    <col min="15" max="15" width="13.75390625" style="1" customWidth="1"/>
    <col min="16" max="16" width="13.00390625" style="1" customWidth="1"/>
    <col min="17" max="17" width="13.875" style="1" customWidth="1"/>
    <col min="18" max="18" width="16.375" style="1" customWidth="1"/>
    <col min="19" max="19" width="11.25390625" style="1" customWidth="1"/>
    <col min="20" max="21" width="11.625" style="1" customWidth="1"/>
    <col min="22" max="22" width="12.375" style="1" hidden="1" customWidth="1"/>
    <col min="23" max="23" width="12.625" style="1" hidden="1" customWidth="1"/>
    <col min="24" max="27" width="12.375" style="1" hidden="1" customWidth="1"/>
    <col min="28" max="28" width="12.375" style="1" customWidth="1"/>
    <col min="29" max="16384" width="1.00390625" style="1" customWidth="1"/>
  </cols>
  <sheetData>
    <row r="1" spans="5:7" s="2" customFormat="1" ht="10.5" hidden="1">
      <c r="E1" s="618"/>
      <c r="F1" s="618"/>
      <c r="G1" s="618"/>
    </row>
    <row r="2" spans="5:7" s="2" customFormat="1" ht="42" customHeight="1" hidden="1">
      <c r="E2" s="619"/>
      <c r="F2" s="619"/>
      <c r="G2" s="619"/>
    </row>
    <row r="3" ht="6" customHeight="1" hidden="1"/>
    <row r="4" spans="5:7" s="2" customFormat="1" ht="10.5" customHeight="1" hidden="1">
      <c r="E4" s="618"/>
      <c r="F4" s="618"/>
      <c r="G4" s="618"/>
    </row>
    <row r="5" ht="18" customHeight="1" hidden="1">
      <c r="G5" s="13"/>
    </row>
    <row r="6" s="2" customFormat="1" ht="10.5" customHeight="1" hidden="1">
      <c r="G6" s="33"/>
    </row>
    <row r="7" s="2" customFormat="1" ht="10.5" customHeight="1" hidden="1">
      <c r="G7" s="30"/>
    </row>
    <row r="8" s="3" customFormat="1" ht="8.25" customHeight="1" hidden="1">
      <c r="G8" s="31"/>
    </row>
    <row r="9" spans="1:7" s="2" customFormat="1" ht="10.5" customHeight="1" hidden="1">
      <c r="A9" s="10"/>
      <c r="B9" s="10"/>
      <c r="C9" s="10"/>
      <c r="D9" s="10"/>
      <c r="E9" s="10"/>
      <c r="F9" s="10"/>
      <c r="G9" s="33"/>
    </row>
    <row r="10" spans="1:7" s="3" customFormat="1" ht="8.25" customHeight="1" hidden="1">
      <c r="A10" s="11"/>
      <c r="B10" s="11"/>
      <c r="C10" s="11"/>
      <c r="D10" s="11"/>
      <c r="E10" s="11"/>
      <c r="F10" s="11"/>
      <c r="G10" s="31"/>
    </row>
    <row r="11" spans="1:7" s="2" customFormat="1" ht="10.5" customHeight="1" hidden="1">
      <c r="A11" s="10"/>
      <c r="B11" s="10"/>
      <c r="C11" s="10"/>
      <c r="D11" s="10"/>
      <c r="E11" s="10"/>
      <c r="F11" s="10"/>
      <c r="G11" s="30"/>
    </row>
    <row r="12" spans="1:7" s="3" customFormat="1" ht="8.25" customHeight="1" hidden="1">
      <c r="A12" s="11"/>
      <c r="B12" s="11"/>
      <c r="C12" s="11"/>
      <c r="D12" s="11"/>
      <c r="E12" s="11"/>
      <c r="F12" s="11"/>
      <c r="G12" s="31"/>
    </row>
    <row r="13" spans="1:7" s="2" customFormat="1" ht="10.5" customHeight="1" hidden="1">
      <c r="A13" s="10"/>
      <c r="B13" s="10"/>
      <c r="C13" s="10"/>
      <c r="D13" s="10"/>
      <c r="E13" s="10"/>
      <c r="F13" s="10"/>
      <c r="G13" s="29"/>
    </row>
    <row r="14" spans="1:7" ht="11.25" hidden="1">
      <c r="A14" s="13"/>
      <c r="B14" s="13"/>
      <c r="C14" s="13"/>
      <c r="D14" s="13"/>
      <c r="E14" s="13"/>
      <c r="F14" s="13"/>
      <c r="G14" s="13"/>
    </row>
    <row r="15" spans="1:7" s="4" customFormat="1" ht="12" customHeight="1" hidden="1">
      <c r="A15" s="14"/>
      <c r="B15" s="14"/>
      <c r="C15" s="14"/>
      <c r="D15" s="28"/>
      <c r="E15" s="14"/>
      <c r="F15" s="14"/>
      <c r="G15" s="14"/>
    </row>
    <row r="16" spans="1:7" s="4" customFormat="1" ht="12" customHeight="1" hidden="1">
      <c r="A16" s="14"/>
      <c r="B16" s="15"/>
      <c r="C16" s="28"/>
      <c r="D16" s="14"/>
      <c r="E16" s="14"/>
      <c r="F16" s="14"/>
      <c r="G16" s="14"/>
    </row>
    <row r="17" spans="1:7" ht="13.5" customHeight="1">
      <c r="A17" s="13"/>
      <c r="B17" s="13"/>
      <c r="C17" s="13"/>
      <c r="D17" s="13"/>
      <c r="E17" s="13"/>
      <c r="F17" s="13"/>
      <c r="G17" s="13"/>
    </row>
    <row r="18" spans="1:7" ht="12.75" customHeight="1">
      <c r="A18" s="27" t="s">
        <v>292</v>
      </c>
      <c r="B18" s="27"/>
      <c r="C18" s="27"/>
      <c r="D18" s="27"/>
      <c r="E18" s="27"/>
      <c r="F18" s="27"/>
      <c r="G18" s="27"/>
    </row>
    <row r="19" spans="1:7" ht="18" customHeight="1">
      <c r="A19" s="27" t="s">
        <v>293</v>
      </c>
      <c r="B19" s="27"/>
      <c r="C19" s="27"/>
      <c r="D19" s="27"/>
      <c r="E19" s="27"/>
      <c r="F19" s="27"/>
      <c r="G19" s="27"/>
    </row>
    <row r="20" spans="1:7" ht="11.25" customHeight="1" thickBot="1">
      <c r="A20" s="19"/>
      <c r="B20" s="19"/>
      <c r="C20" s="19"/>
      <c r="D20" s="19"/>
      <c r="E20" s="19"/>
      <c r="F20" s="19"/>
      <c r="G20" s="19"/>
    </row>
    <row r="21" spans="1:7" ht="12" hidden="1" thickBot="1">
      <c r="A21" s="13"/>
      <c r="B21" s="13"/>
      <c r="C21" s="13"/>
      <c r="D21" s="13"/>
      <c r="E21" s="13"/>
      <c r="F21" s="13"/>
      <c r="G21" s="13"/>
    </row>
    <row r="22" spans="1:7" ht="12" hidden="1" thickBot="1">
      <c r="A22" s="13"/>
      <c r="B22" s="13"/>
      <c r="C22" s="13"/>
      <c r="D22" s="13"/>
      <c r="E22" s="13"/>
      <c r="F22" s="13"/>
      <c r="G22" s="13"/>
    </row>
    <row r="23" spans="1:7" ht="12" hidden="1" thickBot="1">
      <c r="A23" s="13"/>
      <c r="B23" s="18"/>
      <c r="C23" s="18"/>
      <c r="D23" s="18"/>
      <c r="E23" s="18"/>
      <c r="F23" s="13"/>
      <c r="G23" s="13"/>
    </row>
    <row r="24" spans="1:7" ht="18" customHeight="1" hidden="1">
      <c r="A24" s="13"/>
      <c r="B24" s="20"/>
      <c r="C24" s="20"/>
      <c r="D24" s="20"/>
      <c r="E24" s="20"/>
      <c r="F24" s="20"/>
      <c r="G24" s="20"/>
    </row>
    <row r="25" spans="1:7" ht="12.75" customHeight="1" hidden="1" thickBot="1">
      <c r="A25" s="13"/>
      <c r="B25" s="620"/>
      <c r="C25" s="620"/>
      <c r="D25" s="620"/>
      <c r="E25" s="620"/>
      <c r="F25" s="620"/>
      <c r="G25" s="620"/>
    </row>
    <row r="26" spans="1:27" s="5" customFormat="1" ht="12.75" customHeight="1" thickBot="1">
      <c r="A26" s="420" t="s">
        <v>0</v>
      </c>
      <c r="B26" s="422" t="s">
        <v>1</v>
      </c>
      <c r="C26" s="663" t="s">
        <v>326</v>
      </c>
      <c r="D26" s="626" t="s">
        <v>3</v>
      </c>
      <c r="E26" s="650" t="s">
        <v>294</v>
      </c>
      <c r="F26" s="651"/>
      <c r="G26" s="652"/>
      <c r="H26" s="659" t="s">
        <v>37</v>
      </c>
      <c r="I26" s="414"/>
      <c r="J26" s="414"/>
      <c r="K26" s="414"/>
      <c r="L26" s="414"/>
      <c r="M26" s="414"/>
      <c r="N26" s="414"/>
      <c r="O26" s="414"/>
      <c r="P26" s="414"/>
      <c r="Q26" s="414"/>
      <c r="R26" s="414"/>
      <c r="S26" s="414"/>
      <c r="T26" s="414"/>
      <c r="U26" s="414"/>
      <c r="V26" s="414"/>
      <c r="W26" s="414"/>
      <c r="X26" s="414"/>
      <c r="Y26" s="414"/>
      <c r="Z26" s="414"/>
      <c r="AA26" s="415"/>
    </row>
    <row r="27" spans="1:27" ht="57.75" customHeight="1" thickBot="1">
      <c r="A27" s="421"/>
      <c r="B27" s="423"/>
      <c r="C27" s="664"/>
      <c r="D27" s="627"/>
      <c r="E27" s="653"/>
      <c r="F27" s="654"/>
      <c r="G27" s="655"/>
      <c r="H27" s="416" t="s">
        <v>298</v>
      </c>
      <c r="I27" s="416"/>
      <c r="J27" s="416"/>
      <c r="K27" s="366" t="s">
        <v>405</v>
      </c>
      <c r="L27" s="660" t="s">
        <v>301</v>
      </c>
      <c r="M27" s="661"/>
      <c r="N27" s="662"/>
      <c r="O27" s="416" t="s">
        <v>299</v>
      </c>
      <c r="P27" s="416"/>
      <c r="Q27" s="416"/>
      <c r="R27" s="364" t="s">
        <v>407</v>
      </c>
      <c r="S27" s="416" t="s">
        <v>300</v>
      </c>
      <c r="T27" s="416"/>
      <c r="U27" s="416"/>
      <c r="V27" s="416"/>
      <c r="W27" s="416"/>
      <c r="X27" s="416"/>
      <c r="Y27" s="416"/>
      <c r="Z27" s="416"/>
      <c r="AA27" s="416"/>
    </row>
    <row r="28" spans="1:27" ht="11.25" customHeight="1" thickBot="1">
      <c r="A28" s="421"/>
      <c r="B28" s="423"/>
      <c r="C28" s="664"/>
      <c r="D28" s="627"/>
      <c r="E28" s="656"/>
      <c r="F28" s="657"/>
      <c r="G28" s="658"/>
      <c r="H28" s="417" t="s">
        <v>402</v>
      </c>
      <c r="I28" s="418"/>
      <c r="J28" s="419"/>
      <c r="K28" s="365" t="s">
        <v>406</v>
      </c>
      <c r="L28" s="417" t="s">
        <v>302</v>
      </c>
      <c r="M28" s="418"/>
      <c r="N28" s="419"/>
      <c r="O28" s="417" t="s">
        <v>403</v>
      </c>
      <c r="P28" s="418"/>
      <c r="Q28" s="419"/>
      <c r="R28" s="365"/>
      <c r="S28" s="417" t="s">
        <v>404</v>
      </c>
      <c r="T28" s="418"/>
      <c r="U28" s="419"/>
      <c r="V28" s="417"/>
      <c r="W28" s="418"/>
      <c r="X28" s="419"/>
      <c r="Y28" s="417"/>
      <c r="Z28" s="418"/>
      <c r="AA28" s="419"/>
    </row>
    <row r="29" spans="1:27" ht="11.25" customHeight="1">
      <c r="A29" s="421"/>
      <c r="B29" s="423"/>
      <c r="C29" s="664"/>
      <c r="D29" s="627" t="s">
        <v>313</v>
      </c>
      <c r="E29" s="669" t="s">
        <v>295</v>
      </c>
      <c r="F29" s="666" t="s">
        <v>296</v>
      </c>
      <c r="G29" s="668" t="s">
        <v>297</v>
      </c>
      <c r="H29" s="404" t="s">
        <v>295</v>
      </c>
      <c r="I29" s="406" t="s">
        <v>296</v>
      </c>
      <c r="J29" s="400" t="s">
        <v>297</v>
      </c>
      <c r="K29" s="368"/>
      <c r="L29" s="404" t="s">
        <v>295</v>
      </c>
      <c r="M29" s="406" t="s">
        <v>296</v>
      </c>
      <c r="N29" s="400" t="s">
        <v>297</v>
      </c>
      <c r="O29" s="404" t="s">
        <v>295</v>
      </c>
      <c r="P29" s="406" t="s">
        <v>296</v>
      </c>
      <c r="Q29" s="400" t="s">
        <v>297</v>
      </c>
      <c r="R29" s="368"/>
      <c r="S29" s="404" t="s">
        <v>295</v>
      </c>
      <c r="T29" s="406" t="s">
        <v>296</v>
      </c>
      <c r="U29" s="400" t="s">
        <v>297</v>
      </c>
      <c r="V29" s="404" t="s">
        <v>295</v>
      </c>
      <c r="W29" s="406" t="s">
        <v>296</v>
      </c>
      <c r="X29" s="400" t="s">
        <v>297</v>
      </c>
      <c r="Y29" s="404" t="s">
        <v>295</v>
      </c>
      <c r="Z29" s="406" t="s">
        <v>296</v>
      </c>
      <c r="AA29" s="400" t="s">
        <v>297</v>
      </c>
    </row>
    <row r="30" spans="1:27" ht="39" customHeight="1">
      <c r="A30" s="621"/>
      <c r="B30" s="622"/>
      <c r="C30" s="665"/>
      <c r="D30" s="627"/>
      <c r="E30" s="670"/>
      <c r="F30" s="667"/>
      <c r="G30" s="426"/>
      <c r="H30" s="424"/>
      <c r="I30" s="425"/>
      <c r="J30" s="426"/>
      <c r="K30" s="369"/>
      <c r="L30" s="424"/>
      <c r="M30" s="425"/>
      <c r="N30" s="426"/>
      <c r="O30" s="424"/>
      <c r="P30" s="425"/>
      <c r="Q30" s="426"/>
      <c r="R30" s="369"/>
      <c r="S30" s="424"/>
      <c r="T30" s="425"/>
      <c r="U30" s="426"/>
      <c r="V30" s="424"/>
      <c r="W30" s="425"/>
      <c r="X30" s="426"/>
      <c r="Y30" s="424"/>
      <c r="Z30" s="425"/>
      <c r="AA30" s="426"/>
    </row>
    <row r="31" spans="1:27" ht="12" thickBot="1">
      <c r="A31" s="40" t="s">
        <v>8</v>
      </c>
      <c r="B31" s="39" t="s">
        <v>9</v>
      </c>
      <c r="C31" s="32" t="s">
        <v>10</v>
      </c>
      <c r="D31" s="26" t="s">
        <v>11</v>
      </c>
      <c r="E31" s="34" t="s">
        <v>12</v>
      </c>
      <c r="F31" s="9" t="s">
        <v>13</v>
      </c>
      <c r="G31" s="26" t="s">
        <v>14</v>
      </c>
      <c r="H31" s="25" t="s">
        <v>15</v>
      </c>
      <c r="I31" s="21" t="s">
        <v>303</v>
      </c>
      <c r="J31" s="26" t="s">
        <v>304</v>
      </c>
      <c r="K31" s="39"/>
      <c r="L31" s="25" t="s">
        <v>305</v>
      </c>
      <c r="M31" s="21" t="s">
        <v>306</v>
      </c>
      <c r="N31" s="26" t="s">
        <v>307</v>
      </c>
      <c r="O31" s="25" t="s">
        <v>308</v>
      </c>
      <c r="P31" s="21" t="s">
        <v>309</v>
      </c>
      <c r="Q31" s="26" t="s">
        <v>310</v>
      </c>
      <c r="R31" s="39"/>
      <c r="S31" s="25" t="s">
        <v>311</v>
      </c>
      <c r="T31" s="21" t="s">
        <v>312</v>
      </c>
      <c r="U31" s="26" t="s">
        <v>256</v>
      </c>
      <c r="V31" s="25" t="s">
        <v>255</v>
      </c>
      <c r="W31" s="21" t="s">
        <v>257</v>
      </c>
      <c r="X31" s="26" t="s">
        <v>258</v>
      </c>
      <c r="Y31" s="25" t="s">
        <v>320</v>
      </c>
      <c r="Z31" s="21" t="s">
        <v>321</v>
      </c>
      <c r="AA31" s="26" t="s">
        <v>322</v>
      </c>
    </row>
    <row r="32" spans="1:27" ht="12.75" customHeight="1">
      <c r="A32" s="83" t="s">
        <v>380</v>
      </c>
      <c r="B32" s="84" t="s">
        <v>29</v>
      </c>
      <c r="C32" s="85" t="s">
        <v>30</v>
      </c>
      <c r="D32" s="85" t="s">
        <v>30</v>
      </c>
      <c r="E32" s="267">
        <f>H32+L32+O32+S32++V32+Y32+K32+R32</f>
        <v>27476.61</v>
      </c>
      <c r="F32" s="268">
        <f>I32+M32+P32+T32++W32+Z32</f>
        <v>0</v>
      </c>
      <c r="G32" s="269">
        <f>J32+N32+Q32+U32++X32+AA32</f>
        <v>0</v>
      </c>
      <c r="H32" s="121"/>
      <c r="I32" s="87"/>
      <c r="J32" s="122"/>
      <c r="K32" s="121">
        <v>6164.14</v>
      </c>
      <c r="L32" s="121"/>
      <c r="M32" s="87"/>
      <c r="N32" s="122"/>
      <c r="O32" s="121"/>
      <c r="P32" s="87"/>
      <c r="Q32" s="122"/>
      <c r="R32" s="121">
        <v>21312.47</v>
      </c>
      <c r="S32" s="121"/>
      <c r="T32" s="87"/>
      <c r="U32" s="334"/>
      <c r="V32" s="121"/>
      <c r="W32" s="87"/>
      <c r="X32" s="122"/>
      <c r="Y32" s="41"/>
      <c r="Z32" s="42"/>
      <c r="AA32" s="43"/>
    </row>
    <row r="33" spans="1:27" ht="12.75" customHeight="1">
      <c r="A33" s="83" t="s">
        <v>381</v>
      </c>
      <c r="B33" s="90" t="s">
        <v>31</v>
      </c>
      <c r="C33" s="91" t="s">
        <v>30</v>
      </c>
      <c r="D33" s="91" t="s">
        <v>30</v>
      </c>
      <c r="E33" s="270">
        <f aca="true" t="shared" si="0" ref="E33:E55">H33+L33+O33+S33++V33+Y33</f>
        <v>0</v>
      </c>
      <c r="F33" s="271">
        <f aca="true" t="shared" si="1" ref="F33:F80">I33+M33+P33+T33+W33+Z33</f>
        <v>0</v>
      </c>
      <c r="G33" s="272">
        <f aca="true" t="shared" si="2" ref="G33:G80">J33+N33+Q33+U33+X33+AA33</f>
        <v>0</v>
      </c>
      <c r="H33" s="104"/>
      <c r="I33" s="94"/>
      <c r="J33" s="105"/>
      <c r="K33" s="116"/>
      <c r="L33" s="104"/>
      <c r="M33" s="94"/>
      <c r="N33" s="105"/>
      <c r="O33" s="104"/>
      <c r="P33" s="94"/>
      <c r="Q33" s="105"/>
      <c r="R33" s="116"/>
      <c r="S33" s="104"/>
      <c r="T33" s="94"/>
      <c r="U33" s="335"/>
      <c r="V33" s="104"/>
      <c r="W33" s="94"/>
      <c r="X33" s="105"/>
      <c r="Y33" s="44"/>
      <c r="Z33" s="45"/>
      <c r="AA33" s="46"/>
    </row>
    <row r="34" spans="1:27" ht="11.25">
      <c r="A34" s="280" t="s">
        <v>32</v>
      </c>
      <c r="B34" s="281" t="s">
        <v>33</v>
      </c>
      <c r="C34" s="282"/>
      <c r="D34" s="282"/>
      <c r="E34" s="283">
        <f t="shared" si="0"/>
        <v>19531020</v>
      </c>
      <c r="F34" s="284">
        <f t="shared" si="1"/>
        <v>19531020</v>
      </c>
      <c r="G34" s="285">
        <f t="shared" si="2"/>
        <v>19531020</v>
      </c>
      <c r="H34" s="286">
        <f aca="true" t="shared" si="3" ref="H34:X34">H35+H37+H43+H45+H48+H52+H54</f>
        <v>11864170</v>
      </c>
      <c r="I34" s="207">
        <f t="shared" si="3"/>
        <v>11864170</v>
      </c>
      <c r="J34" s="287">
        <f t="shared" si="3"/>
        <v>11864170</v>
      </c>
      <c r="K34" s="287"/>
      <c r="L34" s="286">
        <f t="shared" si="3"/>
        <v>0</v>
      </c>
      <c r="M34" s="207">
        <f t="shared" si="3"/>
        <v>0</v>
      </c>
      <c r="N34" s="287">
        <f t="shared" si="3"/>
        <v>0</v>
      </c>
      <c r="O34" s="286">
        <f t="shared" si="3"/>
        <v>7050980</v>
      </c>
      <c r="P34" s="207">
        <f t="shared" si="3"/>
        <v>7177500</v>
      </c>
      <c r="Q34" s="287">
        <f t="shared" si="3"/>
        <v>7200010</v>
      </c>
      <c r="R34" s="287"/>
      <c r="S34" s="286">
        <f t="shared" si="3"/>
        <v>615870</v>
      </c>
      <c r="T34" s="207">
        <f t="shared" si="3"/>
        <v>489350</v>
      </c>
      <c r="U34" s="336">
        <f t="shared" si="3"/>
        <v>466840</v>
      </c>
      <c r="V34" s="286">
        <f t="shared" si="3"/>
        <v>0</v>
      </c>
      <c r="W34" s="207">
        <f t="shared" si="3"/>
        <v>0</v>
      </c>
      <c r="X34" s="287">
        <f t="shared" si="3"/>
        <v>0</v>
      </c>
      <c r="Y34" s="47"/>
      <c r="Z34" s="48"/>
      <c r="AA34" s="49"/>
    </row>
    <row r="35" spans="1:27" ht="20.25" customHeight="1">
      <c r="A35" s="288" t="s">
        <v>34</v>
      </c>
      <c r="B35" s="248" t="s">
        <v>35</v>
      </c>
      <c r="C35" s="249" t="s">
        <v>36</v>
      </c>
      <c r="D35" s="249"/>
      <c r="E35" s="250">
        <f t="shared" si="0"/>
        <v>0</v>
      </c>
      <c r="F35" s="251">
        <f t="shared" si="1"/>
        <v>0</v>
      </c>
      <c r="G35" s="252">
        <f t="shared" si="2"/>
        <v>0</v>
      </c>
      <c r="H35" s="289">
        <f aca="true" t="shared" si="4" ref="H35:X35">H36</f>
        <v>0</v>
      </c>
      <c r="I35" s="289">
        <f t="shared" si="4"/>
        <v>0</v>
      </c>
      <c r="J35" s="289">
        <f t="shared" si="4"/>
        <v>0</v>
      </c>
      <c r="K35" s="289"/>
      <c r="L35" s="289">
        <f t="shared" si="4"/>
        <v>0</v>
      </c>
      <c r="M35" s="216">
        <f t="shared" si="4"/>
        <v>0</v>
      </c>
      <c r="N35" s="290">
        <f t="shared" si="4"/>
        <v>0</v>
      </c>
      <c r="O35" s="289">
        <f t="shared" si="4"/>
        <v>0</v>
      </c>
      <c r="P35" s="216">
        <f t="shared" si="4"/>
        <v>0</v>
      </c>
      <c r="Q35" s="216">
        <f t="shared" si="4"/>
        <v>0</v>
      </c>
      <c r="R35" s="290"/>
      <c r="S35" s="289">
        <f t="shared" si="4"/>
        <v>0</v>
      </c>
      <c r="T35" s="216">
        <f t="shared" si="4"/>
        <v>0</v>
      </c>
      <c r="U35" s="337">
        <f t="shared" si="4"/>
        <v>0</v>
      </c>
      <c r="V35" s="289">
        <f t="shared" si="4"/>
        <v>0</v>
      </c>
      <c r="W35" s="289">
        <f t="shared" si="4"/>
        <v>0</v>
      </c>
      <c r="X35" s="289">
        <f t="shared" si="4"/>
        <v>0</v>
      </c>
      <c r="Y35" s="35"/>
      <c r="Z35" s="22"/>
      <c r="AA35" s="36"/>
    </row>
    <row r="36" spans="1:27" ht="16.5" customHeight="1">
      <c r="A36" s="106" t="s">
        <v>371</v>
      </c>
      <c r="B36" s="107" t="s">
        <v>369</v>
      </c>
      <c r="C36" s="97" t="s">
        <v>36</v>
      </c>
      <c r="D36" s="108" t="s">
        <v>370</v>
      </c>
      <c r="E36" s="270">
        <f t="shared" si="0"/>
        <v>0</v>
      </c>
      <c r="F36" s="271">
        <f t="shared" si="1"/>
        <v>0</v>
      </c>
      <c r="G36" s="272">
        <f t="shared" si="2"/>
        <v>0</v>
      </c>
      <c r="H36" s="109"/>
      <c r="I36" s="109"/>
      <c r="J36" s="109"/>
      <c r="K36" s="109"/>
      <c r="L36" s="109"/>
      <c r="M36" s="92"/>
      <c r="N36" s="142"/>
      <c r="O36" s="109"/>
      <c r="P36" s="92"/>
      <c r="Q36" s="92"/>
      <c r="R36" s="142"/>
      <c r="S36" s="109"/>
      <c r="T36" s="92"/>
      <c r="U36" s="338"/>
      <c r="V36" s="109"/>
      <c r="W36" s="109"/>
      <c r="X36" s="109"/>
      <c r="Y36" s="37"/>
      <c r="Z36" s="24"/>
      <c r="AA36" s="38"/>
    </row>
    <row r="37" spans="1:27" ht="21" customHeight="1">
      <c r="A37" s="247" t="s">
        <v>38</v>
      </c>
      <c r="B37" s="291" t="s">
        <v>39</v>
      </c>
      <c r="C37" s="292" t="s">
        <v>40</v>
      </c>
      <c r="D37" s="292"/>
      <c r="E37" s="250">
        <f t="shared" si="0"/>
        <v>19531020</v>
      </c>
      <c r="F37" s="251">
        <f t="shared" si="1"/>
        <v>19531020</v>
      </c>
      <c r="G37" s="252">
        <f t="shared" si="2"/>
        <v>19531020</v>
      </c>
      <c r="H37" s="289">
        <f aca="true" t="shared" si="5" ref="H37:X37">H38+H39+H40+H41+H42</f>
        <v>11864170</v>
      </c>
      <c r="I37" s="216">
        <f t="shared" si="5"/>
        <v>11864170</v>
      </c>
      <c r="J37" s="290">
        <f t="shared" si="5"/>
        <v>11864170</v>
      </c>
      <c r="K37" s="290"/>
      <c r="L37" s="289">
        <f t="shared" si="5"/>
        <v>0</v>
      </c>
      <c r="M37" s="216">
        <f t="shared" si="5"/>
        <v>0</v>
      </c>
      <c r="N37" s="290">
        <f t="shared" si="5"/>
        <v>0</v>
      </c>
      <c r="O37" s="289">
        <f t="shared" si="5"/>
        <v>7050980</v>
      </c>
      <c r="P37" s="216">
        <f t="shared" si="5"/>
        <v>7177500</v>
      </c>
      <c r="Q37" s="290">
        <f t="shared" si="5"/>
        <v>7200010</v>
      </c>
      <c r="R37" s="290"/>
      <c r="S37" s="289">
        <f t="shared" si="5"/>
        <v>615870</v>
      </c>
      <c r="T37" s="216">
        <f t="shared" si="5"/>
        <v>489350</v>
      </c>
      <c r="U37" s="337">
        <f t="shared" si="5"/>
        <v>466840</v>
      </c>
      <c r="V37" s="289">
        <f t="shared" si="5"/>
        <v>0</v>
      </c>
      <c r="W37" s="216">
        <f t="shared" si="5"/>
        <v>0</v>
      </c>
      <c r="X37" s="290">
        <f t="shared" si="5"/>
        <v>0</v>
      </c>
      <c r="Y37" s="35"/>
      <c r="Z37" s="22"/>
      <c r="AA37" s="36"/>
    </row>
    <row r="38" spans="1:27" ht="48" customHeight="1">
      <c r="A38" s="348" t="s">
        <v>41</v>
      </c>
      <c r="B38" s="90" t="s">
        <v>42</v>
      </c>
      <c r="C38" s="91" t="s">
        <v>40</v>
      </c>
      <c r="D38" s="91" t="s">
        <v>85</v>
      </c>
      <c r="E38" s="270">
        <f t="shared" si="0"/>
        <v>19531020</v>
      </c>
      <c r="F38" s="271">
        <f t="shared" si="1"/>
        <v>19531020</v>
      </c>
      <c r="G38" s="272">
        <f t="shared" si="2"/>
        <v>19531020</v>
      </c>
      <c r="H38" s="104">
        <v>11864170</v>
      </c>
      <c r="I38" s="104">
        <v>11864170</v>
      </c>
      <c r="J38" s="104">
        <v>11864170</v>
      </c>
      <c r="K38" s="104"/>
      <c r="L38" s="104"/>
      <c r="M38" s="94"/>
      <c r="N38" s="116"/>
      <c r="O38" s="104">
        <v>7050980</v>
      </c>
      <c r="P38" s="104">
        <v>7177500</v>
      </c>
      <c r="Q38" s="104">
        <v>7200010</v>
      </c>
      <c r="R38" s="104"/>
      <c r="S38" s="104">
        <v>615870</v>
      </c>
      <c r="T38" s="94">
        <v>489350</v>
      </c>
      <c r="U38" s="335">
        <v>466840</v>
      </c>
      <c r="V38" s="104"/>
      <c r="W38" s="94"/>
      <c r="X38" s="116"/>
      <c r="Y38" s="35"/>
      <c r="Z38" s="22"/>
      <c r="AA38" s="36"/>
    </row>
    <row r="39" spans="1:27" ht="32.25" customHeight="1">
      <c r="A39" s="103" t="s">
        <v>44</v>
      </c>
      <c r="B39" s="90" t="s">
        <v>43</v>
      </c>
      <c r="C39" s="91" t="s">
        <v>40</v>
      </c>
      <c r="D39" s="91" t="s">
        <v>85</v>
      </c>
      <c r="E39" s="270">
        <f t="shared" si="0"/>
        <v>0</v>
      </c>
      <c r="F39" s="271">
        <f t="shared" si="1"/>
        <v>0</v>
      </c>
      <c r="G39" s="272">
        <f t="shared" si="2"/>
        <v>0</v>
      </c>
      <c r="H39" s="104"/>
      <c r="I39" s="94"/>
      <c r="J39" s="94"/>
      <c r="K39" s="116"/>
      <c r="L39" s="104"/>
      <c r="M39" s="94"/>
      <c r="N39" s="116"/>
      <c r="O39" s="104"/>
      <c r="P39" s="94"/>
      <c r="Q39" s="94"/>
      <c r="R39" s="116"/>
      <c r="S39" s="104"/>
      <c r="T39" s="94"/>
      <c r="U39" s="335"/>
      <c r="V39" s="104"/>
      <c r="W39" s="94"/>
      <c r="X39" s="116"/>
      <c r="Y39" s="35"/>
      <c r="Z39" s="22"/>
      <c r="AA39" s="36"/>
    </row>
    <row r="40" spans="1:27" ht="13.5" customHeight="1">
      <c r="A40" s="117" t="s">
        <v>270</v>
      </c>
      <c r="B40" s="90" t="s">
        <v>330</v>
      </c>
      <c r="C40" s="91" t="s">
        <v>40</v>
      </c>
      <c r="D40" s="91" t="s">
        <v>85</v>
      </c>
      <c r="E40" s="270">
        <f t="shared" si="0"/>
        <v>0</v>
      </c>
      <c r="F40" s="271">
        <f t="shared" si="1"/>
        <v>0</v>
      </c>
      <c r="G40" s="272">
        <f t="shared" si="2"/>
        <v>0</v>
      </c>
      <c r="H40" s="104"/>
      <c r="I40" s="94"/>
      <c r="J40" s="94"/>
      <c r="K40" s="116"/>
      <c r="L40" s="104"/>
      <c r="M40" s="94"/>
      <c r="N40" s="116"/>
      <c r="O40" s="104"/>
      <c r="P40" s="94"/>
      <c r="Q40" s="94"/>
      <c r="R40" s="116"/>
      <c r="S40" s="104"/>
      <c r="T40" s="94"/>
      <c r="U40" s="335"/>
      <c r="V40" s="104"/>
      <c r="W40" s="94"/>
      <c r="X40" s="116"/>
      <c r="Y40" s="35"/>
      <c r="Z40" s="22"/>
      <c r="AA40" s="36"/>
    </row>
    <row r="41" spans="1:27" ht="13.5" customHeight="1">
      <c r="A41" s="117" t="s">
        <v>272</v>
      </c>
      <c r="B41" s="90" t="s">
        <v>331</v>
      </c>
      <c r="C41" s="91" t="s">
        <v>40</v>
      </c>
      <c r="D41" s="91" t="s">
        <v>88</v>
      </c>
      <c r="E41" s="270">
        <f t="shared" si="0"/>
        <v>0</v>
      </c>
      <c r="F41" s="271">
        <f t="shared" si="1"/>
        <v>0</v>
      </c>
      <c r="G41" s="272">
        <f t="shared" si="2"/>
        <v>0</v>
      </c>
      <c r="H41" s="104"/>
      <c r="I41" s="94"/>
      <c r="J41" s="94"/>
      <c r="K41" s="116"/>
      <c r="L41" s="104"/>
      <c r="M41" s="94"/>
      <c r="N41" s="116"/>
      <c r="O41" s="104"/>
      <c r="P41" s="94"/>
      <c r="Q41" s="94"/>
      <c r="R41" s="116"/>
      <c r="S41" s="104"/>
      <c r="T41" s="94"/>
      <c r="U41" s="335"/>
      <c r="V41" s="104"/>
      <c r="W41" s="94"/>
      <c r="X41" s="116"/>
      <c r="Y41" s="35"/>
      <c r="Z41" s="22"/>
      <c r="AA41" s="36"/>
    </row>
    <row r="42" spans="1:27" ht="13.5" customHeight="1">
      <c r="A42" s="117" t="s">
        <v>273</v>
      </c>
      <c r="B42" s="90" t="s">
        <v>332</v>
      </c>
      <c r="C42" s="91" t="s">
        <v>40</v>
      </c>
      <c r="D42" s="91" t="s">
        <v>271</v>
      </c>
      <c r="E42" s="270">
        <f t="shared" si="0"/>
        <v>0</v>
      </c>
      <c r="F42" s="271">
        <f t="shared" si="1"/>
        <v>0</v>
      </c>
      <c r="G42" s="272">
        <f t="shared" si="2"/>
        <v>0</v>
      </c>
      <c r="H42" s="104"/>
      <c r="I42" s="94"/>
      <c r="J42" s="94"/>
      <c r="K42" s="116"/>
      <c r="L42" s="104"/>
      <c r="M42" s="94"/>
      <c r="N42" s="116"/>
      <c r="O42" s="104"/>
      <c r="P42" s="94"/>
      <c r="Q42" s="94"/>
      <c r="R42" s="116"/>
      <c r="S42" s="104"/>
      <c r="T42" s="94"/>
      <c r="U42" s="335"/>
      <c r="V42" s="104"/>
      <c r="W42" s="94"/>
      <c r="X42" s="116"/>
      <c r="Y42" s="35"/>
      <c r="Z42" s="22"/>
      <c r="AA42" s="36"/>
    </row>
    <row r="43" spans="1:27" ht="22.5" customHeight="1">
      <c r="A43" s="247" t="s">
        <v>45</v>
      </c>
      <c r="B43" s="248" t="s">
        <v>46</v>
      </c>
      <c r="C43" s="249" t="s">
        <v>47</v>
      </c>
      <c r="D43" s="249"/>
      <c r="E43" s="250">
        <f t="shared" si="0"/>
        <v>0</v>
      </c>
      <c r="F43" s="251">
        <f t="shared" si="1"/>
        <v>0</v>
      </c>
      <c r="G43" s="252">
        <f t="shared" si="2"/>
        <v>0</v>
      </c>
      <c r="H43" s="289">
        <f aca="true" t="shared" si="6" ref="H43:X43">H44</f>
        <v>0</v>
      </c>
      <c r="I43" s="370">
        <f t="shared" si="6"/>
        <v>0</v>
      </c>
      <c r="J43" s="371"/>
      <c r="K43" s="290"/>
      <c r="L43" s="289">
        <f t="shared" si="6"/>
        <v>0</v>
      </c>
      <c r="M43" s="216">
        <f t="shared" si="6"/>
        <v>0</v>
      </c>
      <c r="N43" s="290">
        <f t="shared" si="6"/>
        <v>0</v>
      </c>
      <c r="O43" s="289">
        <f t="shared" si="6"/>
        <v>0</v>
      </c>
      <c r="P43" s="216">
        <f t="shared" si="6"/>
        <v>0</v>
      </c>
      <c r="Q43" s="216">
        <f t="shared" si="6"/>
        <v>0</v>
      </c>
      <c r="R43" s="290"/>
      <c r="S43" s="289">
        <f t="shared" si="6"/>
        <v>0</v>
      </c>
      <c r="T43" s="216">
        <f t="shared" si="6"/>
        <v>0</v>
      </c>
      <c r="U43" s="337">
        <f t="shared" si="6"/>
        <v>0</v>
      </c>
      <c r="V43" s="289">
        <f t="shared" si="6"/>
        <v>0</v>
      </c>
      <c r="W43" s="216">
        <f t="shared" si="6"/>
        <v>0</v>
      </c>
      <c r="X43" s="290">
        <f t="shared" si="6"/>
        <v>0</v>
      </c>
      <c r="Y43" s="35"/>
      <c r="Z43" s="22"/>
      <c r="AA43" s="36"/>
    </row>
    <row r="44" spans="1:27" ht="32.25" customHeight="1">
      <c r="A44" s="103" t="s">
        <v>274</v>
      </c>
      <c r="B44" s="119" t="s">
        <v>48</v>
      </c>
      <c r="C44" s="120" t="s">
        <v>47</v>
      </c>
      <c r="D44" s="120" t="s">
        <v>275</v>
      </c>
      <c r="E44" s="270">
        <f t="shared" si="0"/>
        <v>0</v>
      </c>
      <c r="F44" s="271">
        <f t="shared" si="1"/>
        <v>0</v>
      </c>
      <c r="G44" s="272">
        <f t="shared" si="2"/>
        <v>0</v>
      </c>
      <c r="H44" s="121"/>
      <c r="I44" s="94"/>
      <c r="J44" s="94"/>
      <c r="K44" s="143"/>
      <c r="L44" s="121"/>
      <c r="M44" s="94"/>
      <c r="N44" s="143"/>
      <c r="O44" s="121"/>
      <c r="P44" s="94"/>
      <c r="Q44" s="94"/>
      <c r="R44" s="143"/>
      <c r="S44" s="121"/>
      <c r="T44" s="94"/>
      <c r="U44" s="334"/>
      <c r="V44" s="121"/>
      <c r="W44" s="94"/>
      <c r="X44" s="143"/>
      <c r="Y44" s="50"/>
      <c r="Z44" s="51"/>
      <c r="AA44" s="52"/>
    </row>
    <row r="45" spans="1:27" ht="14.25" customHeight="1">
      <c r="A45" s="247" t="s">
        <v>49</v>
      </c>
      <c r="B45" s="248" t="s">
        <v>50</v>
      </c>
      <c r="C45" s="249" t="s">
        <v>51</v>
      </c>
      <c r="D45" s="249"/>
      <c r="E45" s="250">
        <f t="shared" si="0"/>
        <v>0</v>
      </c>
      <c r="F45" s="251">
        <f t="shared" si="1"/>
        <v>0</v>
      </c>
      <c r="G45" s="252">
        <f t="shared" si="2"/>
        <v>0</v>
      </c>
      <c r="H45" s="289">
        <f aca="true" t="shared" si="7" ref="H45:X45">H46+H47</f>
        <v>0</v>
      </c>
      <c r="I45" s="216">
        <f t="shared" si="7"/>
        <v>0</v>
      </c>
      <c r="J45" s="371"/>
      <c r="K45" s="290"/>
      <c r="L45" s="289">
        <f t="shared" si="7"/>
        <v>0</v>
      </c>
      <c r="M45" s="216">
        <f t="shared" si="7"/>
        <v>0</v>
      </c>
      <c r="N45" s="290">
        <f t="shared" si="7"/>
        <v>0</v>
      </c>
      <c r="O45" s="289">
        <f t="shared" si="7"/>
        <v>0</v>
      </c>
      <c r="P45" s="216">
        <f t="shared" si="7"/>
        <v>0</v>
      </c>
      <c r="Q45" s="216">
        <f t="shared" si="7"/>
        <v>0</v>
      </c>
      <c r="R45" s="290"/>
      <c r="S45" s="289">
        <f t="shared" si="7"/>
        <v>0</v>
      </c>
      <c r="T45" s="216">
        <f t="shared" si="7"/>
        <v>0</v>
      </c>
      <c r="U45" s="337">
        <f t="shared" si="7"/>
        <v>0</v>
      </c>
      <c r="V45" s="289">
        <f t="shared" si="7"/>
        <v>0</v>
      </c>
      <c r="W45" s="216">
        <f t="shared" si="7"/>
        <v>0</v>
      </c>
      <c r="X45" s="290">
        <f t="shared" si="7"/>
        <v>0</v>
      </c>
      <c r="Y45" s="35"/>
      <c r="Z45" s="22"/>
      <c r="AA45" s="36"/>
    </row>
    <row r="46" spans="1:27" ht="34.5" customHeight="1">
      <c r="A46" s="103" t="s">
        <v>373</v>
      </c>
      <c r="B46" s="123" t="s">
        <v>276</v>
      </c>
      <c r="C46" s="124" t="s">
        <v>51</v>
      </c>
      <c r="D46" s="91" t="s">
        <v>279</v>
      </c>
      <c r="E46" s="270">
        <f t="shared" si="0"/>
        <v>0</v>
      </c>
      <c r="F46" s="271">
        <f t="shared" si="1"/>
        <v>0</v>
      </c>
      <c r="G46" s="272">
        <f t="shared" si="2"/>
        <v>0</v>
      </c>
      <c r="H46" s="104"/>
      <c r="I46" s="104"/>
      <c r="J46" s="94"/>
      <c r="K46" s="104"/>
      <c r="L46" s="104"/>
      <c r="M46" s="94"/>
      <c r="N46" s="116"/>
      <c r="O46" s="104"/>
      <c r="P46" s="94"/>
      <c r="Q46" s="94"/>
      <c r="R46" s="116"/>
      <c r="S46" s="104"/>
      <c r="T46" s="94"/>
      <c r="U46" s="335"/>
      <c r="V46" s="104"/>
      <c r="W46" s="94"/>
      <c r="X46" s="116"/>
      <c r="Y46" s="35"/>
      <c r="Z46" s="22"/>
      <c r="AA46" s="36"/>
    </row>
    <row r="47" spans="1:27" ht="33.75" customHeight="1">
      <c r="A47" s="103" t="s">
        <v>374</v>
      </c>
      <c r="B47" s="123" t="s">
        <v>277</v>
      </c>
      <c r="C47" s="124" t="s">
        <v>51</v>
      </c>
      <c r="D47" s="91" t="s">
        <v>372</v>
      </c>
      <c r="E47" s="270">
        <f t="shared" si="0"/>
        <v>0</v>
      </c>
      <c r="F47" s="271">
        <f t="shared" si="1"/>
        <v>0</v>
      </c>
      <c r="G47" s="272">
        <f t="shared" si="2"/>
        <v>0</v>
      </c>
      <c r="H47" s="104"/>
      <c r="I47" s="94"/>
      <c r="J47" s="94"/>
      <c r="K47" s="116"/>
      <c r="L47" s="104"/>
      <c r="M47" s="94"/>
      <c r="N47" s="116"/>
      <c r="O47" s="104"/>
      <c r="P47" s="94"/>
      <c r="Q47" s="94"/>
      <c r="R47" s="116"/>
      <c r="S47" s="104"/>
      <c r="T47" s="94"/>
      <c r="U47" s="335"/>
      <c r="V47" s="104"/>
      <c r="W47" s="94"/>
      <c r="X47" s="116"/>
      <c r="Y47" s="35"/>
      <c r="Z47" s="22"/>
      <c r="AA47" s="36"/>
    </row>
    <row r="48" spans="1:27" ht="11.25" customHeight="1">
      <c r="A48" s="247" t="s">
        <v>52</v>
      </c>
      <c r="B48" s="248" t="s">
        <v>53</v>
      </c>
      <c r="C48" s="249" t="s">
        <v>51</v>
      </c>
      <c r="D48" s="249"/>
      <c r="E48" s="250">
        <f t="shared" si="0"/>
        <v>0</v>
      </c>
      <c r="F48" s="251">
        <f t="shared" si="1"/>
        <v>0</v>
      </c>
      <c r="G48" s="252">
        <f t="shared" si="2"/>
        <v>0</v>
      </c>
      <c r="H48" s="289">
        <f aca="true" t="shared" si="8" ref="H48:X48">H49+H50+H51</f>
        <v>0</v>
      </c>
      <c r="I48" s="216">
        <f t="shared" si="8"/>
        <v>0</v>
      </c>
      <c r="J48" s="94"/>
      <c r="K48" s="290"/>
      <c r="L48" s="289">
        <f t="shared" si="8"/>
        <v>0</v>
      </c>
      <c r="M48" s="216">
        <f t="shared" si="8"/>
        <v>0</v>
      </c>
      <c r="N48" s="290">
        <f t="shared" si="8"/>
        <v>0</v>
      </c>
      <c r="O48" s="289">
        <f t="shared" si="8"/>
        <v>0</v>
      </c>
      <c r="P48" s="216">
        <f t="shared" si="8"/>
        <v>0</v>
      </c>
      <c r="Q48" s="216">
        <f t="shared" si="8"/>
        <v>0</v>
      </c>
      <c r="R48" s="290"/>
      <c r="S48" s="289">
        <f t="shared" si="8"/>
        <v>0</v>
      </c>
      <c r="T48" s="216">
        <f t="shared" si="8"/>
        <v>0</v>
      </c>
      <c r="U48" s="337">
        <f t="shared" si="8"/>
        <v>0</v>
      </c>
      <c r="V48" s="289">
        <f t="shared" si="8"/>
        <v>0</v>
      </c>
      <c r="W48" s="216">
        <f t="shared" si="8"/>
        <v>0</v>
      </c>
      <c r="X48" s="290">
        <f t="shared" si="8"/>
        <v>0</v>
      </c>
      <c r="Y48" s="35"/>
      <c r="Z48" s="22"/>
      <c r="AA48" s="36"/>
    </row>
    <row r="49" spans="1:27" ht="21.75" customHeight="1">
      <c r="A49" s="332" t="s">
        <v>334</v>
      </c>
      <c r="B49" s="276" t="s">
        <v>54</v>
      </c>
      <c r="C49" s="277" t="s">
        <v>51</v>
      </c>
      <c r="D49" s="277" t="s">
        <v>278</v>
      </c>
      <c r="E49" s="270">
        <f t="shared" si="0"/>
        <v>0</v>
      </c>
      <c r="F49" s="271">
        <f t="shared" si="1"/>
        <v>0</v>
      </c>
      <c r="G49" s="272">
        <f t="shared" si="2"/>
        <v>0</v>
      </c>
      <c r="H49" s="125"/>
      <c r="I49" s="92"/>
      <c r="J49" s="94"/>
      <c r="K49" s="144"/>
      <c r="L49" s="125"/>
      <c r="M49" s="92"/>
      <c r="N49" s="144"/>
      <c r="O49" s="125"/>
      <c r="P49" s="92"/>
      <c r="Q49" s="92"/>
      <c r="R49" s="144"/>
      <c r="S49" s="125"/>
      <c r="T49" s="92"/>
      <c r="U49" s="339"/>
      <c r="V49" s="125"/>
      <c r="W49" s="92"/>
      <c r="X49" s="144"/>
      <c r="Y49" s="53"/>
      <c r="Z49" s="23"/>
      <c r="AA49" s="54"/>
    </row>
    <row r="50" spans="1:27" ht="14.25" customHeight="1">
      <c r="A50" s="113" t="s">
        <v>55</v>
      </c>
      <c r="B50" s="278" t="s">
        <v>56</v>
      </c>
      <c r="C50" s="279" t="s">
        <v>51</v>
      </c>
      <c r="D50" s="279" t="s">
        <v>375</v>
      </c>
      <c r="E50" s="270">
        <f t="shared" si="0"/>
        <v>0</v>
      </c>
      <c r="F50" s="271">
        <f t="shared" si="1"/>
        <v>0</v>
      </c>
      <c r="G50" s="272">
        <f t="shared" si="2"/>
        <v>0</v>
      </c>
      <c r="H50" s="104"/>
      <c r="I50" s="94"/>
      <c r="J50" s="94"/>
      <c r="K50" s="116"/>
      <c r="L50" s="104"/>
      <c r="M50" s="94"/>
      <c r="N50" s="116"/>
      <c r="O50" s="104"/>
      <c r="P50" s="94"/>
      <c r="Q50" s="92"/>
      <c r="R50" s="116"/>
      <c r="S50" s="104"/>
      <c r="T50" s="94"/>
      <c r="U50" s="335"/>
      <c r="V50" s="104"/>
      <c r="W50" s="94"/>
      <c r="X50" s="116"/>
      <c r="Y50" s="35"/>
      <c r="Z50" s="22"/>
      <c r="AA50" s="36"/>
    </row>
    <row r="51" spans="1:27" ht="13.5" customHeight="1">
      <c r="A51" s="113"/>
      <c r="B51" s="278"/>
      <c r="C51" s="279"/>
      <c r="D51" s="279"/>
      <c r="E51" s="270">
        <f t="shared" si="0"/>
        <v>0</v>
      </c>
      <c r="F51" s="271">
        <f t="shared" si="1"/>
        <v>0</v>
      </c>
      <c r="G51" s="272">
        <f t="shared" si="2"/>
        <v>0</v>
      </c>
      <c r="H51" s="104"/>
      <c r="I51" s="94"/>
      <c r="J51" s="94"/>
      <c r="K51" s="116"/>
      <c r="L51" s="104"/>
      <c r="M51" s="94"/>
      <c r="N51" s="116"/>
      <c r="O51" s="104"/>
      <c r="P51" s="94"/>
      <c r="Q51" s="92"/>
      <c r="R51" s="116"/>
      <c r="S51" s="104"/>
      <c r="T51" s="94"/>
      <c r="U51" s="335"/>
      <c r="V51" s="104"/>
      <c r="W51" s="94"/>
      <c r="X51" s="116"/>
      <c r="Y51" s="35"/>
      <c r="Z51" s="22"/>
      <c r="AA51" s="36"/>
    </row>
    <row r="52" spans="1:27" ht="10.5" customHeight="1">
      <c r="A52" s="247" t="s">
        <v>57</v>
      </c>
      <c r="B52" s="248" t="s">
        <v>58</v>
      </c>
      <c r="C52" s="249"/>
      <c r="D52" s="249"/>
      <c r="E52" s="250">
        <f t="shared" si="0"/>
        <v>0</v>
      </c>
      <c r="F52" s="251">
        <f t="shared" si="1"/>
        <v>0</v>
      </c>
      <c r="G52" s="252">
        <f t="shared" si="2"/>
        <v>0</v>
      </c>
      <c r="H52" s="289"/>
      <c r="I52" s="216"/>
      <c r="J52" s="94"/>
      <c r="K52" s="290"/>
      <c r="L52" s="289"/>
      <c r="M52" s="216"/>
      <c r="N52" s="290"/>
      <c r="O52" s="289"/>
      <c r="P52" s="216"/>
      <c r="Q52" s="216"/>
      <c r="R52" s="290"/>
      <c r="S52" s="289"/>
      <c r="T52" s="216"/>
      <c r="U52" s="337"/>
      <c r="V52" s="289"/>
      <c r="W52" s="216"/>
      <c r="X52" s="290"/>
      <c r="Y52" s="35"/>
      <c r="Z52" s="22"/>
      <c r="AA52" s="36"/>
    </row>
    <row r="53" spans="1:27" ht="13.5" customHeight="1">
      <c r="A53" s="333" t="s">
        <v>37</v>
      </c>
      <c r="B53" s="119"/>
      <c r="C53" s="120"/>
      <c r="D53" s="120"/>
      <c r="E53" s="270">
        <f t="shared" si="0"/>
        <v>0</v>
      </c>
      <c r="F53" s="271">
        <f t="shared" si="1"/>
        <v>0</v>
      </c>
      <c r="G53" s="272">
        <f t="shared" si="2"/>
        <v>0</v>
      </c>
      <c r="H53" s="125"/>
      <c r="I53" s="92"/>
      <c r="J53" s="94"/>
      <c r="K53" s="144"/>
      <c r="L53" s="125"/>
      <c r="M53" s="92"/>
      <c r="N53" s="144"/>
      <c r="O53" s="125"/>
      <c r="P53" s="92"/>
      <c r="Q53" s="92"/>
      <c r="R53" s="144"/>
      <c r="S53" s="125"/>
      <c r="T53" s="92"/>
      <c r="U53" s="339"/>
      <c r="V53" s="125"/>
      <c r="W53" s="92"/>
      <c r="X53" s="144"/>
      <c r="Y53" s="53"/>
      <c r="Z53" s="23"/>
      <c r="AA53" s="54"/>
    </row>
    <row r="54" spans="1:27" ht="12.75" customHeight="1">
      <c r="A54" s="247" t="s">
        <v>382</v>
      </c>
      <c r="B54" s="248" t="s">
        <v>59</v>
      </c>
      <c r="C54" s="249" t="s">
        <v>30</v>
      </c>
      <c r="D54" s="249"/>
      <c r="E54" s="250">
        <f t="shared" si="0"/>
        <v>0</v>
      </c>
      <c r="F54" s="251">
        <f t="shared" si="1"/>
        <v>0</v>
      </c>
      <c r="G54" s="252">
        <f t="shared" si="2"/>
        <v>0</v>
      </c>
      <c r="H54" s="289">
        <f aca="true" t="shared" si="9" ref="H54:X54">H55</f>
        <v>0</v>
      </c>
      <c r="I54" s="216">
        <f t="shared" si="9"/>
        <v>0</v>
      </c>
      <c r="J54" s="371"/>
      <c r="K54" s="290"/>
      <c r="L54" s="289">
        <f t="shared" si="9"/>
        <v>0</v>
      </c>
      <c r="M54" s="216">
        <f t="shared" si="9"/>
        <v>0</v>
      </c>
      <c r="N54" s="290">
        <f t="shared" si="9"/>
        <v>0</v>
      </c>
      <c r="O54" s="289">
        <f t="shared" si="9"/>
        <v>0</v>
      </c>
      <c r="P54" s="216">
        <f t="shared" si="9"/>
        <v>0</v>
      </c>
      <c r="Q54" s="216">
        <f t="shared" si="9"/>
        <v>0</v>
      </c>
      <c r="R54" s="290"/>
      <c r="S54" s="289">
        <f t="shared" si="9"/>
        <v>0</v>
      </c>
      <c r="T54" s="216">
        <f t="shared" si="9"/>
        <v>0</v>
      </c>
      <c r="U54" s="337">
        <f t="shared" si="9"/>
        <v>0</v>
      </c>
      <c r="V54" s="289">
        <f t="shared" si="9"/>
        <v>0</v>
      </c>
      <c r="W54" s="216">
        <f t="shared" si="9"/>
        <v>0</v>
      </c>
      <c r="X54" s="290">
        <f t="shared" si="9"/>
        <v>0</v>
      </c>
      <c r="Y54" s="35"/>
      <c r="Z54" s="22"/>
      <c r="AA54" s="36"/>
    </row>
    <row r="55" spans="1:27" ht="33.75" customHeight="1">
      <c r="A55" s="103" t="s">
        <v>60</v>
      </c>
      <c r="B55" s="90" t="s">
        <v>61</v>
      </c>
      <c r="C55" s="91" t="s">
        <v>62</v>
      </c>
      <c r="D55" s="91"/>
      <c r="E55" s="270">
        <f t="shared" si="0"/>
        <v>0</v>
      </c>
      <c r="F55" s="271">
        <f t="shared" si="1"/>
        <v>0</v>
      </c>
      <c r="G55" s="272">
        <f t="shared" si="2"/>
        <v>0</v>
      </c>
      <c r="H55" s="104"/>
      <c r="I55" s="94"/>
      <c r="J55" s="94"/>
      <c r="K55" s="116"/>
      <c r="L55" s="104"/>
      <c r="M55" s="94"/>
      <c r="N55" s="116"/>
      <c r="O55" s="104"/>
      <c r="P55" s="94"/>
      <c r="Q55" s="94"/>
      <c r="R55" s="116"/>
      <c r="S55" s="104"/>
      <c r="T55" s="94"/>
      <c r="U55" s="335"/>
      <c r="V55" s="104"/>
      <c r="W55" s="94"/>
      <c r="X55" s="116"/>
      <c r="Y55" s="35"/>
      <c r="Z55" s="22"/>
      <c r="AA55" s="36"/>
    </row>
    <row r="56" spans="1:27" ht="10.5" customHeight="1">
      <c r="A56" s="280" t="s">
        <v>63</v>
      </c>
      <c r="B56" s="281" t="s">
        <v>64</v>
      </c>
      <c r="C56" s="282" t="s">
        <v>30</v>
      </c>
      <c r="D56" s="282"/>
      <c r="E56" s="283">
        <f>H56+L56+O56+S56++V56+Y56+K56+R56</f>
        <v>19558496.61</v>
      </c>
      <c r="F56" s="284">
        <f t="shared" si="1"/>
        <v>19531020</v>
      </c>
      <c r="G56" s="285">
        <f t="shared" si="2"/>
        <v>19531020</v>
      </c>
      <c r="H56" s="286">
        <f aca="true" t="shared" si="10" ref="H56:X56">H57+H76+H79+H91+H109+H113</f>
        <v>11864170</v>
      </c>
      <c r="I56" s="207">
        <f t="shared" si="10"/>
        <v>11864170</v>
      </c>
      <c r="J56" s="287">
        <f t="shared" si="10"/>
        <v>11864170</v>
      </c>
      <c r="K56" s="287">
        <f t="shared" si="10"/>
        <v>6164.14</v>
      </c>
      <c r="L56" s="286">
        <f t="shared" si="10"/>
        <v>0</v>
      </c>
      <c r="M56" s="207">
        <f t="shared" si="10"/>
        <v>0</v>
      </c>
      <c r="N56" s="287">
        <f t="shared" si="10"/>
        <v>0</v>
      </c>
      <c r="O56" s="286">
        <f t="shared" si="10"/>
        <v>7050980</v>
      </c>
      <c r="P56" s="207">
        <f t="shared" si="10"/>
        <v>7177500</v>
      </c>
      <c r="Q56" s="207">
        <f t="shared" si="10"/>
        <v>7200010</v>
      </c>
      <c r="R56" s="207">
        <f t="shared" si="10"/>
        <v>21312.47</v>
      </c>
      <c r="S56" s="286">
        <f t="shared" si="10"/>
        <v>615870</v>
      </c>
      <c r="T56" s="207">
        <f t="shared" si="10"/>
        <v>489350</v>
      </c>
      <c r="U56" s="336">
        <f t="shared" si="10"/>
        <v>466840</v>
      </c>
      <c r="V56" s="286">
        <f t="shared" si="10"/>
        <v>0</v>
      </c>
      <c r="W56" s="207">
        <f t="shared" si="10"/>
        <v>0</v>
      </c>
      <c r="X56" s="287">
        <f t="shared" si="10"/>
        <v>0</v>
      </c>
      <c r="Y56" s="47"/>
      <c r="Z56" s="48"/>
      <c r="AA56" s="49"/>
    </row>
    <row r="57" spans="1:27" s="5" customFormat="1" ht="22.5" customHeight="1">
      <c r="A57" s="288" t="s">
        <v>65</v>
      </c>
      <c r="B57" s="248" t="s">
        <v>66</v>
      </c>
      <c r="C57" s="249" t="s">
        <v>30</v>
      </c>
      <c r="D57" s="249"/>
      <c r="E57" s="250">
        <f aca="true" t="shared" si="11" ref="E57:E78">H57+L57+O57+S57++V57+Y57</f>
        <v>15051506.8</v>
      </c>
      <c r="F57" s="251">
        <f t="shared" si="1"/>
        <v>15051506.8</v>
      </c>
      <c r="G57" s="252">
        <f t="shared" si="2"/>
        <v>15051506.8</v>
      </c>
      <c r="H57" s="289">
        <f>H58+H61+H65+H62+H63</f>
        <v>10962056.8</v>
      </c>
      <c r="I57" s="216">
        <f aca="true" t="shared" si="12" ref="I57:X57">I58+I61+I65+I62+I63</f>
        <v>10962056.8</v>
      </c>
      <c r="J57" s="290">
        <f t="shared" si="12"/>
        <v>10962056.8</v>
      </c>
      <c r="K57" s="290">
        <f t="shared" si="12"/>
        <v>0</v>
      </c>
      <c r="L57" s="289">
        <f t="shared" si="12"/>
        <v>0</v>
      </c>
      <c r="M57" s="216">
        <f t="shared" si="12"/>
        <v>0</v>
      </c>
      <c r="N57" s="290">
        <f t="shared" si="12"/>
        <v>0</v>
      </c>
      <c r="O57" s="289">
        <f t="shared" si="12"/>
        <v>3473580</v>
      </c>
      <c r="P57" s="216">
        <f t="shared" si="12"/>
        <v>3600100</v>
      </c>
      <c r="Q57" s="216">
        <f t="shared" si="12"/>
        <v>3622610</v>
      </c>
      <c r="R57" s="290"/>
      <c r="S57" s="289">
        <f t="shared" si="12"/>
        <v>615870</v>
      </c>
      <c r="T57" s="216">
        <f t="shared" si="12"/>
        <v>489350</v>
      </c>
      <c r="U57" s="337">
        <f t="shared" si="12"/>
        <v>466840</v>
      </c>
      <c r="V57" s="289">
        <f t="shared" si="12"/>
        <v>0</v>
      </c>
      <c r="W57" s="216">
        <f t="shared" si="12"/>
        <v>0</v>
      </c>
      <c r="X57" s="290">
        <f t="shared" si="12"/>
        <v>0</v>
      </c>
      <c r="Y57" s="47"/>
      <c r="Z57" s="48"/>
      <c r="AA57" s="49"/>
    </row>
    <row r="58" spans="1:27" s="5" customFormat="1" ht="22.5" customHeight="1">
      <c r="A58" s="118" t="s">
        <v>67</v>
      </c>
      <c r="B58" s="96" t="s">
        <v>68</v>
      </c>
      <c r="C58" s="97" t="s">
        <v>69</v>
      </c>
      <c r="D58" s="97"/>
      <c r="E58" s="250">
        <f t="shared" si="11"/>
        <v>11550876.8</v>
      </c>
      <c r="F58" s="251">
        <f t="shared" si="1"/>
        <v>11550884.8</v>
      </c>
      <c r="G58" s="252">
        <f t="shared" si="2"/>
        <v>11550882.8</v>
      </c>
      <c r="H58" s="98">
        <f>H59+H60</f>
        <v>8408356.8</v>
      </c>
      <c r="I58" s="99">
        <f aca="true" t="shared" si="13" ref="I58:X58">I59+I60</f>
        <v>8408356.8</v>
      </c>
      <c r="J58" s="100">
        <f t="shared" si="13"/>
        <v>8408356.8</v>
      </c>
      <c r="K58" s="100">
        <f t="shared" si="13"/>
        <v>0</v>
      </c>
      <c r="L58" s="98">
        <f t="shared" si="13"/>
        <v>0</v>
      </c>
      <c r="M58" s="99">
        <f t="shared" si="13"/>
        <v>0</v>
      </c>
      <c r="N58" s="100">
        <f t="shared" si="13"/>
        <v>0</v>
      </c>
      <c r="O58" s="98">
        <f t="shared" si="13"/>
        <v>2669500</v>
      </c>
      <c r="P58" s="99">
        <f t="shared" si="13"/>
        <v>2766678</v>
      </c>
      <c r="Q58" s="99">
        <f t="shared" si="13"/>
        <v>2783966</v>
      </c>
      <c r="R58" s="100"/>
      <c r="S58" s="98">
        <f t="shared" si="13"/>
        <v>473020</v>
      </c>
      <c r="T58" s="99">
        <f t="shared" si="13"/>
        <v>375850</v>
      </c>
      <c r="U58" s="341">
        <f t="shared" si="13"/>
        <v>358560</v>
      </c>
      <c r="V58" s="98">
        <f t="shared" si="13"/>
        <v>0</v>
      </c>
      <c r="W58" s="99">
        <f t="shared" si="13"/>
        <v>0</v>
      </c>
      <c r="X58" s="100">
        <f t="shared" si="13"/>
        <v>0</v>
      </c>
      <c r="Y58" s="47"/>
      <c r="Z58" s="48"/>
      <c r="AA58" s="49"/>
    </row>
    <row r="59" spans="1:27" ht="22.5" customHeight="1">
      <c r="A59" s="103" t="s">
        <v>378</v>
      </c>
      <c r="B59" s="90" t="s">
        <v>377</v>
      </c>
      <c r="C59" s="91" t="s">
        <v>69</v>
      </c>
      <c r="D59" s="91" t="s">
        <v>259</v>
      </c>
      <c r="E59" s="270">
        <f t="shared" si="11"/>
        <v>11508876.8</v>
      </c>
      <c r="F59" s="271">
        <f t="shared" si="1"/>
        <v>11508884.8</v>
      </c>
      <c r="G59" s="272">
        <f t="shared" si="2"/>
        <v>11508882.8</v>
      </c>
      <c r="H59" s="104">
        <v>8373356.8</v>
      </c>
      <c r="I59" s="104">
        <v>8373356.8</v>
      </c>
      <c r="J59" s="104">
        <v>8373356.8</v>
      </c>
      <c r="K59" s="104"/>
      <c r="L59" s="104"/>
      <c r="M59" s="94"/>
      <c r="N59" s="116"/>
      <c r="O59" s="104">
        <v>2662500</v>
      </c>
      <c r="P59" s="104">
        <v>2759678</v>
      </c>
      <c r="Q59" s="104">
        <v>2776966</v>
      </c>
      <c r="R59" s="104"/>
      <c r="S59" s="104">
        <v>473020</v>
      </c>
      <c r="T59" s="94">
        <v>375850</v>
      </c>
      <c r="U59" s="335">
        <v>358560</v>
      </c>
      <c r="V59" s="104"/>
      <c r="W59" s="94"/>
      <c r="X59" s="116"/>
      <c r="Y59" s="35"/>
      <c r="Z59" s="22"/>
      <c r="AA59" s="36"/>
    </row>
    <row r="60" spans="1:27" ht="25.5" customHeight="1">
      <c r="A60" s="103" t="s">
        <v>379</v>
      </c>
      <c r="B60" s="90" t="s">
        <v>376</v>
      </c>
      <c r="C60" s="91" t="s">
        <v>69</v>
      </c>
      <c r="D60" s="91" t="s">
        <v>280</v>
      </c>
      <c r="E60" s="270">
        <f t="shared" si="11"/>
        <v>42000</v>
      </c>
      <c r="F60" s="271">
        <f t="shared" si="1"/>
        <v>42000</v>
      </c>
      <c r="G60" s="272">
        <f t="shared" si="2"/>
        <v>42000</v>
      </c>
      <c r="H60" s="104">
        <v>35000</v>
      </c>
      <c r="I60" s="104">
        <v>35000</v>
      </c>
      <c r="J60" s="104">
        <v>35000</v>
      </c>
      <c r="K60" s="104"/>
      <c r="L60" s="104"/>
      <c r="M60" s="94"/>
      <c r="N60" s="116"/>
      <c r="O60" s="104">
        <v>7000</v>
      </c>
      <c r="P60" s="104">
        <v>7000</v>
      </c>
      <c r="Q60" s="104">
        <v>7000</v>
      </c>
      <c r="R60" s="104"/>
      <c r="S60" s="104"/>
      <c r="T60" s="94"/>
      <c r="U60" s="335"/>
      <c r="V60" s="104"/>
      <c r="W60" s="94"/>
      <c r="X60" s="116"/>
      <c r="Y60" s="35"/>
      <c r="Z60" s="22"/>
      <c r="AA60" s="36"/>
    </row>
    <row r="61" spans="1:27" s="5" customFormat="1" ht="23.25" customHeight="1">
      <c r="A61" s="353" t="s">
        <v>70</v>
      </c>
      <c r="B61" s="96" t="s">
        <v>71</v>
      </c>
      <c r="C61" s="97" t="s">
        <v>72</v>
      </c>
      <c r="D61" s="97" t="s">
        <v>281</v>
      </c>
      <c r="E61" s="250">
        <f t="shared" si="11"/>
        <v>10000</v>
      </c>
      <c r="F61" s="251">
        <f t="shared" si="1"/>
        <v>10000</v>
      </c>
      <c r="G61" s="252">
        <f t="shared" si="2"/>
        <v>10000</v>
      </c>
      <c r="H61" s="98">
        <v>10000</v>
      </c>
      <c r="I61" s="98">
        <v>10000</v>
      </c>
      <c r="J61" s="98">
        <v>10000</v>
      </c>
      <c r="K61" s="98"/>
      <c r="L61" s="98"/>
      <c r="M61" s="99"/>
      <c r="N61" s="100"/>
      <c r="O61" s="98"/>
      <c r="P61" s="99"/>
      <c r="Q61" s="99"/>
      <c r="R61" s="100"/>
      <c r="S61" s="98"/>
      <c r="T61" s="99"/>
      <c r="U61" s="341"/>
      <c r="V61" s="98"/>
      <c r="W61" s="99"/>
      <c r="X61" s="100"/>
      <c r="Y61" s="47"/>
      <c r="Z61" s="48"/>
      <c r="AA61" s="49"/>
    </row>
    <row r="62" spans="1:27" s="357" customFormat="1" ht="21" customHeight="1">
      <c r="A62" s="353" t="s">
        <v>263</v>
      </c>
      <c r="B62" s="96" t="s">
        <v>342</v>
      </c>
      <c r="C62" s="97" t="s">
        <v>72</v>
      </c>
      <c r="D62" s="97" t="s">
        <v>267</v>
      </c>
      <c r="E62" s="250">
        <f t="shared" si="11"/>
        <v>15000</v>
      </c>
      <c r="F62" s="251">
        <f t="shared" si="1"/>
        <v>15000</v>
      </c>
      <c r="G62" s="252">
        <f t="shared" si="2"/>
        <v>15000</v>
      </c>
      <c r="H62" s="98">
        <v>15000</v>
      </c>
      <c r="I62" s="98">
        <v>15000</v>
      </c>
      <c r="J62" s="98">
        <v>15000</v>
      </c>
      <c r="K62" s="98"/>
      <c r="L62" s="98"/>
      <c r="M62" s="99"/>
      <c r="N62" s="100"/>
      <c r="O62" s="98"/>
      <c r="P62" s="99"/>
      <c r="Q62" s="99"/>
      <c r="R62" s="100"/>
      <c r="S62" s="98"/>
      <c r="T62" s="99"/>
      <c r="U62" s="341"/>
      <c r="V62" s="98"/>
      <c r="W62" s="99"/>
      <c r="X62" s="100"/>
      <c r="Y62" s="354"/>
      <c r="Z62" s="355"/>
      <c r="AA62" s="356"/>
    </row>
    <row r="63" spans="1:27" s="357" customFormat="1" ht="21.75" customHeight="1">
      <c r="A63" s="353" t="s">
        <v>379</v>
      </c>
      <c r="B63" s="96" t="s">
        <v>343</v>
      </c>
      <c r="C63" s="97" t="s">
        <v>72</v>
      </c>
      <c r="D63" s="97" t="s">
        <v>280</v>
      </c>
      <c r="E63" s="250">
        <f t="shared" si="11"/>
        <v>0</v>
      </c>
      <c r="F63" s="251">
        <f t="shared" si="1"/>
        <v>0</v>
      </c>
      <c r="G63" s="252">
        <f t="shared" si="2"/>
        <v>0</v>
      </c>
      <c r="H63" s="98"/>
      <c r="I63" s="98"/>
      <c r="J63" s="99"/>
      <c r="K63" s="100"/>
      <c r="L63" s="98"/>
      <c r="M63" s="99"/>
      <c r="N63" s="100"/>
      <c r="O63" s="98"/>
      <c r="P63" s="99"/>
      <c r="Q63" s="99"/>
      <c r="R63" s="100"/>
      <c r="S63" s="98"/>
      <c r="T63" s="99"/>
      <c r="U63" s="341"/>
      <c r="V63" s="98"/>
      <c r="W63" s="99"/>
      <c r="X63" s="100"/>
      <c r="Y63" s="354"/>
      <c r="Z63" s="355"/>
      <c r="AA63" s="356"/>
    </row>
    <row r="64" spans="1:27" ht="22.5" customHeight="1">
      <c r="A64" s="294" t="s">
        <v>73</v>
      </c>
      <c r="B64" s="295" t="s">
        <v>74</v>
      </c>
      <c r="C64" s="296" t="s">
        <v>75</v>
      </c>
      <c r="D64" s="296"/>
      <c r="E64" s="270">
        <f t="shared" si="11"/>
        <v>0</v>
      </c>
      <c r="F64" s="271">
        <f t="shared" si="1"/>
        <v>0</v>
      </c>
      <c r="G64" s="272">
        <f t="shared" si="2"/>
        <v>0</v>
      </c>
      <c r="H64" s="297"/>
      <c r="I64" s="255"/>
      <c r="J64" s="298"/>
      <c r="K64" s="298"/>
      <c r="L64" s="297"/>
      <c r="M64" s="255"/>
      <c r="N64" s="298"/>
      <c r="O64" s="297"/>
      <c r="P64" s="255"/>
      <c r="Q64" s="255"/>
      <c r="R64" s="298"/>
      <c r="S64" s="297"/>
      <c r="T64" s="255"/>
      <c r="U64" s="340"/>
      <c r="V64" s="297"/>
      <c r="W64" s="255"/>
      <c r="X64" s="298"/>
      <c r="Y64" s="35"/>
      <c r="Z64" s="22"/>
      <c r="AA64" s="36"/>
    </row>
    <row r="65" spans="1:27" s="5" customFormat="1" ht="22.5" customHeight="1">
      <c r="A65" s="288" t="s">
        <v>76</v>
      </c>
      <c r="B65" s="248" t="s">
        <v>77</v>
      </c>
      <c r="C65" s="249" t="s">
        <v>78</v>
      </c>
      <c r="D65" s="249"/>
      <c r="E65" s="250">
        <f t="shared" si="11"/>
        <v>3475630</v>
      </c>
      <c r="F65" s="251">
        <f t="shared" si="1"/>
        <v>3475622</v>
      </c>
      <c r="G65" s="252">
        <f t="shared" si="2"/>
        <v>3475624</v>
      </c>
      <c r="H65" s="289">
        <f aca="true" t="shared" si="14" ref="H65:X65">H66</f>
        <v>2528700</v>
      </c>
      <c r="I65" s="216">
        <f t="shared" si="14"/>
        <v>2528700</v>
      </c>
      <c r="J65" s="290">
        <f t="shared" si="14"/>
        <v>2528700</v>
      </c>
      <c r="K65" s="290"/>
      <c r="L65" s="289">
        <f t="shared" si="14"/>
        <v>0</v>
      </c>
      <c r="M65" s="216">
        <f t="shared" si="14"/>
        <v>0</v>
      </c>
      <c r="N65" s="290">
        <f t="shared" si="14"/>
        <v>0</v>
      </c>
      <c r="O65" s="289">
        <f t="shared" si="14"/>
        <v>804080</v>
      </c>
      <c r="P65" s="216">
        <f t="shared" si="14"/>
        <v>833422</v>
      </c>
      <c r="Q65" s="216">
        <f t="shared" si="14"/>
        <v>838644</v>
      </c>
      <c r="R65" s="290"/>
      <c r="S65" s="289">
        <f t="shared" si="14"/>
        <v>142850</v>
      </c>
      <c r="T65" s="216">
        <f t="shared" si="14"/>
        <v>113500</v>
      </c>
      <c r="U65" s="337">
        <f t="shared" si="14"/>
        <v>108280</v>
      </c>
      <c r="V65" s="289">
        <f t="shared" si="14"/>
        <v>0</v>
      </c>
      <c r="W65" s="216">
        <f t="shared" si="14"/>
        <v>0</v>
      </c>
      <c r="X65" s="290">
        <f t="shared" si="14"/>
        <v>0</v>
      </c>
      <c r="Y65" s="47"/>
      <c r="Z65" s="48"/>
      <c r="AA65" s="49"/>
    </row>
    <row r="66" spans="1:27" ht="22.5" customHeight="1">
      <c r="A66" s="103" t="s">
        <v>79</v>
      </c>
      <c r="B66" s="90" t="s">
        <v>80</v>
      </c>
      <c r="C66" s="91" t="s">
        <v>78</v>
      </c>
      <c r="D66" s="91" t="s">
        <v>260</v>
      </c>
      <c r="E66" s="270">
        <f t="shared" si="11"/>
        <v>3475630</v>
      </c>
      <c r="F66" s="271">
        <f t="shared" si="1"/>
        <v>3475622</v>
      </c>
      <c r="G66" s="272">
        <f t="shared" si="2"/>
        <v>3475624</v>
      </c>
      <c r="H66" s="104">
        <v>2528700</v>
      </c>
      <c r="I66" s="104">
        <v>2528700</v>
      </c>
      <c r="J66" s="104">
        <v>2528700</v>
      </c>
      <c r="K66" s="104"/>
      <c r="L66" s="104"/>
      <c r="M66" s="94"/>
      <c r="N66" s="116"/>
      <c r="O66" s="104">
        <v>804080</v>
      </c>
      <c r="P66" s="104">
        <v>833422</v>
      </c>
      <c r="Q66" s="104">
        <v>838644</v>
      </c>
      <c r="R66" s="104"/>
      <c r="S66" s="104">
        <v>142850</v>
      </c>
      <c r="T66" s="94">
        <v>113500</v>
      </c>
      <c r="U66" s="335">
        <v>108280</v>
      </c>
      <c r="V66" s="104"/>
      <c r="W66" s="94"/>
      <c r="X66" s="116"/>
      <c r="Y66" s="35"/>
      <c r="Z66" s="22"/>
      <c r="AA66" s="36"/>
    </row>
    <row r="67" spans="1:27" ht="16.5" customHeight="1">
      <c r="A67" s="113" t="s">
        <v>81</v>
      </c>
      <c r="B67" s="107" t="s">
        <v>82</v>
      </c>
      <c r="C67" s="91" t="s">
        <v>78</v>
      </c>
      <c r="D67" s="293" t="s">
        <v>260</v>
      </c>
      <c r="E67" s="270">
        <f t="shared" si="11"/>
        <v>0</v>
      </c>
      <c r="F67" s="271">
        <f t="shared" si="1"/>
        <v>0</v>
      </c>
      <c r="G67" s="272">
        <f t="shared" si="2"/>
        <v>0</v>
      </c>
      <c r="H67" s="104"/>
      <c r="I67" s="94"/>
      <c r="J67" s="94"/>
      <c r="K67" s="116"/>
      <c r="L67" s="104"/>
      <c r="M67" s="94"/>
      <c r="N67" s="116"/>
      <c r="O67" s="104"/>
      <c r="P67" s="94"/>
      <c r="Q67" s="94"/>
      <c r="R67" s="116"/>
      <c r="S67" s="104"/>
      <c r="T67" s="94"/>
      <c r="U67" s="335"/>
      <c r="V67" s="104"/>
      <c r="W67" s="94"/>
      <c r="X67" s="116"/>
      <c r="Y67" s="35"/>
      <c r="Z67" s="22"/>
      <c r="AA67" s="36"/>
    </row>
    <row r="68" spans="1:27" ht="23.25" customHeight="1" hidden="1">
      <c r="A68" s="113" t="s">
        <v>83</v>
      </c>
      <c r="B68" s="114" t="s">
        <v>84</v>
      </c>
      <c r="C68" s="115" t="s">
        <v>85</v>
      </c>
      <c r="D68" s="115"/>
      <c r="E68" s="270">
        <f t="shared" si="11"/>
        <v>0</v>
      </c>
      <c r="F68" s="271">
        <f t="shared" si="1"/>
        <v>0</v>
      </c>
      <c r="G68" s="272">
        <f t="shared" si="2"/>
        <v>0</v>
      </c>
      <c r="H68" s="104"/>
      <c r="I68" s="94"/>
      <c r="J68" s="116"/>
      <c r="K68" s="116"/>
      <c r="L68" s="104"/>
      <c r="M68" s="94"/>
      <c r="N68" s="116"/>
      <c r="O68" s="104"/>
      <c r="P68" s="94"/>
      <c r="Q68" s="116"/>
      <c r="R68" s="116"/>
      <c r="S68" s="104"/>
      <c r="T68" s="94"/>
      <c r="U68" s="335"/>
      <c r="V68" s="104"/>
      <c r="W68" s="94"/>
      <c r="X68" s="116"/>
      <c r="Y68" s="35"/>
      <c r="Z68" s="22"/>
      <c r="AA68" s="36"/>
    </row>
    <row r="69" spans="1:27" ht="24" customHeight="1" hidden="1">
      <c r="A69" s="103" t="s">
        <v>86</v>
      </c>
      <c r="B69" s="90" t="s">
        <v>87</v>
      </c>
      <c r="C69" s="91" t="s">
        <v>88</v>
      </c>
      <c r="D69" s="91"/>
      <c r="E69" s="270">
        <f t="shared" si="11"/>
        <v>0</v>
      </c>
      <c r="F69" s="271">
        <f t="shared" si="1"/>
        <v>0</v>
      </c>
      <c r="G69" s="272">
        <f t="shared" si="2"/>
        <v>0</v>
      </c>
      <c r="H69" s="104"/>
      <c r="I69" s="94"/>
      <c r="J69" s="116"/>
      <c r="K69" s="116"/>
      <c r="L69" s="104"/>
      <c r="M69" s="94"/>
      <c r="N69" s="116"/>
      <c r="O69" s="104"/>
      <c r="P69" s="94"/>
      <c r="Q69" s="116"/>
      <c r="R69" s="116"/>
      <c r="S69" s="104"/>
      <c r="T69" s="94"/>
      <c r="U69" s="335"/>
      <c r="V69" s="104"/>
      <c r="W69" s="94"/>
      <c r="X69" s="116"/>
      <c r="Y69" s="35"/>
      <c r="Z69" s="22"/>
      <c r="AA69" s="36"/>
    </row>
    <row r="70" spans="1:27" ht="21" customHeight="1" hidden="1">
      <c r="A70" s="103" t="s">
        <v>89</v>
      </c>
      <c r="B70" s="90" t="s">
        <v>90</v>
      </c>
      <c r="C70" s="91" t="s">
        <v>91</v>
      </c>
      <c r="D70" s="91"/>
      <c r="E70" s="270">
        <f t="shared" si="11"/>
        <v>0</v>
      </c>
      <c r="F70" s="271">
        <f t="shared" si="1"/>
        <v>0</v>
      </c>
      <c r="G70" s="272">
        <f t="shared" si="2"/>
        <v>0</v>
      </c>
      <c r="H70" s="104"/>
      <c r="I70" s="94"/>
      <c r="J70" s="116"/>
      <c r="K70" s="116"/>
      <c r="L70" s="104"/>
      <c r="M70" s="94"/>
      <c r="N70" s="116"/>
      <c r="O70" s="104"/>
      <c r="P70" s="94"/>
      <c r="Q70" s="116"/>
      <c r="R70" s="116"/>
      <c r="S70" s="104"/>
      <c r="T70" s="94"/>
      <c r="U70" s="335"/>
      <c r="V70" s="104"/>
      <c r="W70" s="94"/>
      <c r="X70" s="116"/>
      <c r="Y70" s="35"/>
      <c r="Z70" s="22"/>
      <c r="AA70" s="36"/>
    </row>
    <row r="71" spans="1:27" ht="21.75" customHeight="1" hidden="1">
      <c r="A71" s="103" t="s">
        <v>92</v>
      </c>
      <c r="B71" s="90" t="s">
        <v>93</v>
      </c>
      <c r="C71" s="91" t="s">
        <v>91</v>
      </c>
      <c r="D71" s="91"/>
      <c r="E71" s="270">
        <f t="shared" si="11"/>
        <v>0</v>
      </c>
      <c r="F71" s="271">
        <f t="shared" si="1"/>
        <v>0</v>
      </c>
      <c r="G71" s="272">
        <f t="shared" si="2"/>
        <v>0</v>
      </c>
      <c r="H71" s="104"/>
      <c r="I71" s="94"/>
      <c r="J71" s="116"/>
      <c r="K71" s="116"/>
      <c r="L71" s="104"/>
      <c r="M71" s="94"/>
      <c r="N71" s="116"/>
      <c r="O71" s="104"/>
      <c r="P71" s="94"/>
      <c r="Q71" s="116"/>
      <c r="R71" s="116"/>
      <c r="S71" s="104"/>
      <c r="T71" s="94"/>
      <c r="U71" s="335"/>
      <c r="V71" s="104"/>
      <c r="W71" s="94"/>
      <c r="X71" s="116"/>
      <c r="Y71" s="35"/>
      <c r="Z71" s="22"/>
      <c r="AA71" s="36"/>
    </row>
    <row r="72" spans="1:27" ht="10.5" customHeight="1" hidden="1">
      <c r="A72" s="103" t="s">
        <v>94</v>
      </c>
      <c r="B72" s="90" t="s">
        <v>95</v>
      </c>
      <c r="C72" s="91" t="s">
        <v>91</v>
      </c>
      <c r="D72" s="91"/>
      <c r="E72" s="270">
        <f t="shared" si="11"/>
        <v>0</v>
      </c>
      <c r="F72" s="271">
        <f t="shared" si="1"/>
        <v>0</v>
      </c>
      <c r="G72" s="272">
        <f t="shared" si="2"/>
        <v>0</v>
      </c>
      <c r="H72" s="104"/>
      <c r="I72" s="94"/>
      <c r="J72" s="116"/>
      <c r="K72" s="116"/>
      <c r="L72" s="104"/>
      <c r="M72" s="94"/>
      <c r="N72" s="116"/>
      <c r="O72" s="104"/>
      <c r="P72" s="94"/>
      <c r="Q72" s="116"/>
      <c r="R72" s="116"/>
      <c r="S72" s="104"/>
      <c r="T72" s="94"/>
      <c r="U72" s="335"/>
      <c r="V72" s="104"/>
      <c r="W72" s="94"/>
      <c r="X72" s="116"/>
      <c r="Y72" s="35"/>
      <c r="Z72" s="22"/>
      <c r="AA72" s="36"/>
    </row>
    <row r="73" spans="1:27" ht="10.5" customHeight="1" hidden="1">
      <c r="A73" s="103" t="s">
        <v>96</v>
      </c>
      <c r="B73" s="90" t="s">
        <v>97</v>
      </c>
      <c r="C73" s="91" t="s">
        <v>98</v>
      </c>
      <c r="D73" s="91"/>
      <c r="E73" s="270">
        <f t="shared" si="11"/>
        <v>0</v>
      </c>
      <c r="F73" s="271">
        <f t="shared" si="1"/>
        <v>0</v>
      </c>
      <c r="G73" s="272">
        <f t="shared" si="2"/>
        <v>0</v>
      </c>
      <c r="H73" s="104"/>
      <c r="I73" s="94"/>
      <c r="J73" s="116"/>
      <c r="K73" s="116"/>
      <c r="L73" s="104"/>
      <c r="M73" s="94"/>
      <c r="N73" s="116"/>
      <c r="O73" s="104"/>
      <c r="P73" s="94"/>
      <c r="Q73" s="116"/>
      <c r="R73" s="116"/>
      <c r="S73" s="104"/>
      <c r="T73" s="94"/>
      <c r="U73" s="335"/>
      <c r="V73" s="104"/>
      <c r="W73" s="94"/>
      <c r="X73" s="116"/>
      <c r="Y73" s="35"/>
      <c r="Z73" s="22"/>
      <c r="AA73" s="36"/>
    </row>
    <row r="74" spans="1:27" ht="21.75" customHeight="1" hidden="1">
      <c r="A74" s="103" t="s">
        <v>99</v>
      </c>
      <c r="B74" s="90" t="s">
        <v>100</v>
      </c>
      <c r="C74" s="91" t="s">
        <v>101</v>
      </c>
      <c r="D74" s="91"/>
      <c r="E74" s="270">
        <f t="shared" si="11"/>
        <v>0</v>
      </c>
      <c r="F74" s="271">
        <f t="shared" si="1"/>
        <v>0</v>
      </c>
      <c r="G74" s="272">
        <f t="shared" si="2"/>
        <v>0</v>
      </c>
      <c r="H74" s="104"/>
      <c r="I74" s="94"/>
      <c r="J74" s="116"/>
      <c r="K74" s="116"/>
      <c r="L74" s="104"/>
      <c r="M74" s="94"/>
      <c r="N74" s="116"/>
      <c r="O74" s="104"/>
      <c r="P74" s="94"/>
      <c r="Q74" s="116"/>
      <c r="R74" s="116"/>
      <c r="S74" s="104"/>
      <c r="T74" s="94"/>
      <c r="U74" s="335"/>
      <c r="V74" s="104"/>
      <c r="W74" s="94"/>
      <c r="X74" s="116"/>
      <c r="Y74" s="35"/>
      <c r="Z74" s="22"/>
      <c r="AA74" s="36"/>
    </row>
    <row r="75" spans="1:27" ht="33.75" customHeight="1" hidden="1">
      <c r="A75" s="103" t="s">
        <v>102</v>
      </c>
      <c r="B75" s="90" t="s">
        <v>103</v>
      </c>
      <c r="C75" s="91" t="s">
        <v>104</v>
      </c>
      <c r="D75" s="91"/>
      <c r="E75" s="270">
        <f t="shared" si="11"/>
        <v>0</v>
      </c>
      <c r="F75" s="271">
        <f t="shared" si="1"/>
        <v>0</v>
      </c>
      <c r="G75" s="272">
        <f t="shared" si="2"/>
        <v>0</v>
      </c>
      <c r="H75" s="104"/>
      <c r="I75" s="94"/>
      <c r="J75" s="116"/>
      <c r="K75" s="116"/>
      <c r="L75" s="104"/>
      <c r="M75" s="94"/>
      <c r="N75" s="116"/>
      <c r="O75" s="104"/>
      <c r="P75" s="94"/>
      <c r="Q75" s="116"/>
      <c r="R75" s="116"/>
      <c r="S75" s="104"/>
      <c r="T75" s="94"/>
      <c r="U75" s="335"/>
      <c r="V75" s="104"/>
      <c r="W75" s="94"/>
      <c r="X75" s="116"/>
      <c r="Y75" s="35"/>
      <c r="Z75" s="22"/>
      <c r="AA75" s="36"/>
    </row>
    <row r="76" spans="1:27" s="5" customFormat="1" ht="21.75" customHeight="1">
      <c r="A76" s="288" t="s">
        <v>105</v>
      </c>
      <c r="B76" s="248" t="s">
        <v>106</v>
      </c>
      <c r="C76" s="249" t="s">
        <v>107</v>
      </c>
      <c r="D76" s="249" t="s">
        <v>282</v>
      </c>
      <c r="E76" s="250">
        <f t="shared" si="11"/>
        <v>0</v>
      </c>
      <c r="F76" s="251">
        <f t="shared" si="1"/>
        <v>0</v>
      </c>
      <c r="G76" s="252">
        <f t="shared" si="2"/>
        <v>0</v>
      </c>
      <c r="H76" s="289"/>
      <c r="I76" s="216"/>
      <c r="J76" s="216"/>
      <c r="K76" s="290"/>
      <c r="L76" s="289"/>
      <c r="M76" s="216"/>
      <c r="N76" s="290"/>
      <c r="O76" s="289"/>
      <c r="P76" s="216"/>
      <c r="Q76" s="290"/>
      <c r="R76" s="290"/>
      <c r="S76" s="289"/>
      <c r="T76" s="216"/>
      <c r="U76" s="337"/>
      <c r="V76" s="289"/>
      <c r="W76" s="216"/>
      <c r="X76" s="290"/>
      <c r="Y76" s="47"/>
      <c r="Z76" s="48"/>
      <c r="AA76" s="49"/>
    </row>
    <row r="77" spans="1:27" ht="33.75" customHeight="1" hidden="1">
      <c r="A77" s="294" t="s">
        <v>108</v>
      </c>
      <c r="B77" s="295" t="s">
        <v>109</v>
      </c>
      <c r="C77" s="296" t="s">
        <v>110</v>
      </c>
      <c r="D77" s="296"/>
      <c r="E77" s="270">
        <f t="shared" si="11"/>
        <v>0</v>
      </c>
      <c r="F77" s="271">
        <f t="shared" si="1"/>
        <v>0</v>
      </c>
      <c r="G77" s="272">
        <f t="shared" si="2"/>
        <v>0</v>
      </c>
      <c r="H77" s="297"/>
      <c r="I77" s="255"/>
      <c r="J77" s="298"/>
      <c r="K77" s="298"/>
      <c r="L77" s="297"/>
      <c r="M77" s="255"/>
      <c r="N77" s="298"/>
      <c r="O77" s="297"/>
      <c r="P77" s="255"/>
      <c r="Q77" s="298"/>
      <c r="R77" s="298"/>
      <c r="S77" s="297"/>
      <c r="T77" s="255"/>
      <c r="U77" s="340"/>
      <c r="V77" s="297"/>
      <c r="W77" s="255"/>
      <c r="X77" s="298"/>
      <c r="Y77" s="35"/>
      <c r="Z77" s="22"/>
      <c r="AA77" s="36"/>
    </row>
    <row r="78" spans="1:27" ht="10.5" customHeight="1" hidden="1">
      <c r="A78" s="294" t="s">
        <v>111</v>
      </c>
      <c r="B78" s="295" t="s">
        <v>112</v>
      </c>
      <c r="C78" s="296" t="s">
        <v>113</v>
      </c>
      <c r="D78" s="296"/>
      <c r="E78" s="270">
        <f t="shared" si="11"/>
        <v>0</v>
      </c>
      <c r="F78" s="271">
        <f t="shared" si="1"/>
        <v>0</v>
      </c>
      <c r="G78" s="272">
        <f t="shared" si="2"/>
        <v>0</v>
      </c>
      <c r="H78" s="297"/>
      <c r="I78" s="255"/>
      <c r="J78" s="298"/>
      <c r="K78" s="298"/>
      <c r="L78" s="297"/>
      <c r="M78" s="255"/>
      <c r="N78" s="298"/>
      <c r="O78" s="297"/>
      <c r="P78" s="255"/>
      <c r="Q78" s="298"/>
      <c r="R78" s="298"/>
      <c r="S78" s="297"/>
      <c r="T78" s="255"/>
      <c r="U78" s="340"/>
      <c r="V78" s="297"/>
      <c r="W78" s="255"/>
      <c r="X78" s="298"/>
      <c r="Y78" s="35"/>
      <c r="Z78" s="22"/>
      <c r="AA78" s="36"/>
    </row>
    <row r="79" spans="1:27" s="5" customFormat="1" ht="14.25" customHeight="1">
      <c r="A79" s="288" t="s">
        <v>114</v>
      </c>
      <c r="B79" s="248" t="s">
        <v>115</v>
      </c>
      <c r="C79" s="249" t="s">
        <v>116</v>
      </c>
      <c r="D79" s="249"/>
      <c r="E79" s="250">
        <f>H79+L79+O79+S79++V79+Y79+R79</f>
        <v>247298.09</v>
      </c>
      <c r="F79" s="251">
        <f t="shared" si="1"/>
        <v>233260</v>
      </c>
      <c r="G79" s="252">
        <f t="shared" si="2"/>
        <v>233260</v>
      </c>
      <c r="H79" s="289">
        <f>H80+H81+H82</f>
        <v>0</v>
      </c>
      <c r="I79" s="216">
        <f>I80+I81+I82</f>
        <v>0</v>
      </c>
      <c r="J79" s="216">
        <f>J80+J81+J82</f>
        <v>0</v>
      </c>
      <c r="K79" s="290"/>
      <c r="L79" s="289">
        <f aca="true" t="shared" si="15" ref="L79:Q79">L80+L81+L82</f>
        <v>0</v>
      </c>
      <c r="M79" s="216">
        <f t="shared" si="15"/>
        <v>0</v>
      </c>
      <c r="N79" s="290">
        <f t="shared" si="15"/>
        <v>0</v>
      </c>
      <c r="O79" s="289">
        <f t="shared" si="15"/>
        <v>233260</v>
      </c>
      <c r="P79" s="289">
        <f t="shared" si="15"/>
        <v>233260</v>
      </c>
      <c r="Q79" s="290">
        <f t="shared" si="15"/>
        <v>233260</v>
      </c>
      <c r="R79" s="290">
        <f>R80+R81+R90</f>
        <v>14038.09</v>
      </c>
      <c r="S79" s="289">
        <f aca="true" t="shared" si="16" ref="S79:X79">S80+S81+S82</f>
        <v>0</v>
      </c>
      <c r="T79" s="216">
        <f t="shared" si="16"/>
        <v>0</v>
      </c>
      <c r="U79" s="337">
        <f t="shared" si="16"/>
        <v>0</v>
      </c>
      <c r="V79" s="289">
        <f t="shared" si="16"/>
        <v>0</v>
      </c>
      <c r="W79" s="216">
        <f t="shared" si="16"/>
        <v>0</v>
      </c>
      <c r="X79" s="290">
        <f t="shared" si="16"/>
        <v>0</v>
      </c>
      <c r="Y79" s="47"/>
      <c r="Z79" s="48"/>
      <c r="AA79" s="49"/>
    </row>
    <row r="80" spans="1:27" ht="21.75" customHeight="1">
      <c r="A80" s="103" t="s">
        <v>117</v>
      </c>
      <c r="B80" s="90" t="s">
        <v>118</v>
      </c>
      <c r="C80" s="91" t="s">
        <v>119</v>
      </c>
      <c r="D80" s="91" t="s">
        <v>282</v>
      </c>
      <c r="E80" s="270">
        <f>H80+L80+O80+S80++V80+Y80</f>
        <v>227960</v>
      </c>
      <c r="F80" s="271">
        <f t="shared" si="1"/>
        <v>227960</v>
      </c>
      <c r="G80" s="272">
        <f t="shared" si="2"/>
        <v>227960</v>
      </c>
      <c r="H80" s="104"/>
      <c r="I80" s="94"/>
      <c r="J80" s="94"/>
      <c r="K80" s="116"/>
      <c r="L80" s="104"/>
      <c r="M80" s="94"/>
      <c r="N80" s="116"/>
      <c r="O80" s="104">
        <v>227960</v>
      </c>
      <c r="P80" s="104">
        <v>227960</v>
      </c>
      <c r="Q80" s="104">
        <v>227960</v>
      </c>
      <c r="R80" s="104"/>
      <c r="S80" s="104"/>
      <c r="T80" s="94"/>
      <c r="U80" s="335"/>
      <c r="V80" s="104"/>
      <c r="W80" s="94"/>
      <c r="X80" s="116"/>
      <c r="Y80" s="35"/>
      <c r="Z80" s="22"/>
      <c r="AA80" s="36"/>
    </row>
    <row r="81" spans="1:27" ht="33.75" customHeight="1">
      <c r="A81" s="103" t="s">
        <v>120</v>
      </c>
      <c r="B81" s="90" t="s">
        <v>121</v>
      </c>
      <c r="C81" s="91" t="s">
        <v>122</v>
      </c>
      <c r="D81" s="91" t="s">
        <v>282</v>
      </c>
      <c r="E81" s="270">
        <f aca="true" t="shared" si="17" ref="E81:E88">H81+L81+O81+S81++V81+Y81</f>
        <v>0</v>
      </c>
      <c r="F81" s="271">
        <f aca="true" t="shared" si="18" ref="F81:F114">I81+M81+P81+T81+W81+Z81</f>
        <v>0</v>
      </c>
      <c r="G81" s="272">
        <f aca="true" t="shared" si="19" ref="G81:G114">J81+N81+Q81+U81+X81+AA81</f>
        <v>0</v>
      </c>
      <c r="H81" s="104"/>
      <c r="I81" s="94"/>
      <c r="J81" s="94"/>
      <c r="K81" s="116"/>
      <c r="L81" s="104"/>
      <c r="M81" s="94"/>
      <c r="N81" s="116"/>
      <c r="O81" s="104"/>
      <c r="P81" s="94"/>
      <c r="Q81" s="94"/>
      <c r="R81" s="116"/>
      <c r="S81" s="104"/>
      <c r="T81" s="94"/>
      <c r="U81" s="335"/>
      <c r="V81" s="104"/>
      <c r="W81" s="94"/>
      <c r="X81" s="116"/>
      <c r="Y81" s="35"/>
      <c r="Z81" s="22"/>
      <c r="AA81" s="36"/>
    </row>
    <row r="82" spans="1:27" ht="22.5" customHeight="1">
      <c r="A82" s="103" t="s">
        <v>123</v>
      </c>
      <c r="B82" s="90" t="s">
        <v>124</v>
      </c>
      <c r="C82" s="91" t="s">
        <v>125</v>
      </c>
      <c r="D82" s="91" t="s">
        <v>282</v>
      </c>
      <c r="E82" s="270">
        <f t="shared" si="17"/>
        <v>5300</v>
      </c>
      <c r="F82" s="271">
        <f t="shared" si="18"/>
        <v>5300</v>
      </c>
      <c r="G82" s="272">
        <f t="shared" si="19"/>
        <v>5300</v>
      </c>
      <c r="H82" s="374"/>
      <c r="I82" s="375"/>
      <c r="J82" s="375"/>
      <c r="K82" s="376"/>
      <c r="L82" s="374"/>
      <c r="M82" s="375"/>
      <c r="N82" s="376"/>
      <c r="O82" s="104">
        <v>5300</v>
      </c>
      <c r="P82" s="94">
        <v>5300</v>
      </c>
      <c r="Q82" s="94">
        <v>5300</v>
      </c>
      <c r="R82" s="116"/>
      <c r="S82" s="104"/>
      <c r="T82" s="94"/>
      <c r="U82" s="335"/>
      <c r="V82" s="104"/>
      <c r="W82" s="94"/>
      <c r="X82" s="116"/>
      <c r="Y82" s="35"/>
      <c r="Z82" s="22"/>
      <c r="AA82" s="36"/>
    </row>
    <row r="83" spans="1:27" ht="9.75" customHeight="1" hidden="1">
      <c r="A83" s="103" t="s">
        <v>126</v>
      </c>
      <c r="B83" s="90" t="s">
        <v>127</v>
      </c>
      <c r="C83" s="91" t="s">
        <v>30</v>
      </c>
      <c r="D83" s="91"/>
      <c r="E83" s="270">
        <f t="shared" si="17"/>
        <v>0</v>
      </c>
      <c r="F83" s="271">
        <f t="shared" si="18"/>
        <v>0</v>
      </c>
      <c r="G83" s="272">
        <f t="shared" si="19"/>
        <v>0</v>
      </c>
      <c r="H83" s="374"/>
      <c r="I83" s="375"/>
      <c r="J83" s="376"/>
      <c r="K83" s="376"/>
      <c r="L83" s="374"/>
      <c r="M83" s="375"/>
      <c r="N83" s="376"/>
      <c r="O83" s="104"/>
      <c r="P83" s="94"/>
      <c r="Q83" s="116"/>
      <c r="R83" s="116"/>
      <c r="S83" s="104"/>
      <c r="T83" s="94"/>
      <c r="U83" s="335"/>
      <c r="V83" s="104"/>
      <c r="W83" s="94"/>
      <c r="X83" s="116"/>
      <c r="Y83" s="35"/>
      <c r="Z83" s="22"/>
      <c r="AA83" s="36"/>
    </row>
    <row r="84" spans="1:27" ht="21.75" customHeight="1" hidden="1">
      <c r="A84" s="103" t="s">
        <v>128</v>
      </c>
      <c r="B84" s="90" t="s">
        <v>129</v>
      </c>
      <c r="C84" s="91" t="s">
        <v>130</v>
      </c>
      <c r="D84" s="91"/>
      <c r="E84" s="270">
        <f t="shared" si="17"/>
        <v>0</v>
      </c>
      <c r="F84" s="271">
        <f t="shared" si="18"/>
        <v>0</v>
      </c>
      <c r="G84" s="272">
        <f t="shared" si="19"/>
        <v>0</v>
      </c>
      <c r="H84" s="374"/>
      <c r="I84" s="375"/>
      <c r="J84" s="376"/>
      <c r="K84" s="376"/>
      <c r="L84" s="374"/>
      <c r="M84" s="375"/>
      <c r="N84" s="376"/>
      <c r="O84" s="104"/>
      <c r="P84" s="94"/>
      <c r="Q84" s="116"/>
      <c r="R84" s="116"/>
      <c r="S84" s="104"/>
      <c r="T84" s="94"/>
      <c r="U84" s="335"/>
      <c r="V84" s="104"/>
      <c r="W84" s="94"/>
      <c r="X84" s="116"/>
      <c r="Y84" s="35"/>
      <c r="Z84" s="22"/>
      <c r="AA84" s="36"/>
    </row>
    <row r="85" spans="1:27" ht="10.5" customHeight="1" hidden="1">
      <c r="A85" s="103" t="s">
        <v>131</v>
      </c>
      <c r="B85" s="90" t="s">
        <v>132</v>
      </c>
      <c r="C85" s="91" t="s">
        <v>133</v>
      </c>
      <c r="D85" s="91"/>
      <c r="E85" s="270">
        <f t="shared" si="17"/>
        <v>0</v>
      </c>
      <c r="F85" s="271">
        <f t="shared" si="18"/>
        <v>0</v>
      </c>
      <c r="G85" s="272">
        <f t="shared" si="19"/>
        <v>0</v>
      </c>
      <c r="H85" s="374"/>
      <c r="I85" s="375"/>
      <c r="J85" s="376"/>
      <c r="K85" s="376"/>
      <c r="L85" s="374"/>
      <c r="M85" s="375"/>
      <c r="N85" s="376"/>
      <c r="O85" s="104"/>
      <c r="P85" s="94"/>
      <c r="Q85" s="116"/>
      <c r="R85" s="116"/>
      <c r="S85" s="104"/>
      <c r="T85" s="94"/>
      <c r="U85" s="335"/>
      <c r="V85" s="104"/>
      <c r="W85" s="94"/>
      <c r="X85" s="116"/>
      <c r="Y85" s="35"/>
      <c r="Z85" s="22"/>
      <c r="AA85" s="36"/>
    </row>
    <row r="86" spans="1:27" ht="21.75" customHeight="1" hidden="1">
      <c r="A86" s="103" t="s">
        <v>134</v>
      </c>
      <c r="B86" s="90" t="s">
        <v>135</v>
      </c>
      <c r="C86" s="91" t="s">
        <v>136</v>
      </c>
      <c r="D86" s="91"/>
      <c r="E86" s="270">
        <f t="shared" si="17"/>
        <v>0</v>
      </c>
      <c r="F86" s="271">
        <f t="shared" si="18"/>
        <v>0</v>
      </c>
      <c r="G86" s="272">
        <f t="shared" si="19"/>
        <v>0</v>
      </c>
      <c r="H86" s="374"/>
      <c r="I86" s="375"/>
      <c r="J86" s="376"/>
      <c r="K86" s="376"/>
      <c r="L86" s="374"/>
      <c r="M86" s="375"/>
      <c r="N86" s="376"/>
      <c r="O86" s="104"/>
      <c r="P86" s="94"/>
      <c r="Q86" s="116"/>
      <c r="R86" s="116"/>
      <c r="S86" s="104"/>
      <c r="T86" s="94"/>
      <c r="U86" s="335"/>
      <c r="V86" s="104"/>
      <c r="W86" s="94"/>
      <c r="X86" s="116"/>
      <c r="Y86" s="35"/>
      <c r="Z86" s="22"/>
      <c r="AA86" s="36"/>
    </row>
    <row r="87" spans="1:27" ht="10.5" customHeight="1" hidden="1">
      <c r="A87" s="103" t="s">
        <v>137</v>
      </c>
      <c r="B87" s="90" t="s">
        <v>138</v>
      </c>
      <c r="C87" s="91" t="s">
        <v>30</v>
      </c>
      <c r="D87" s="91"/>
      <c r="E87" s="270">
        <f t="shared" si="17"/>
        <v>0</v>
      </c>
      <c r="F87" s="271">
        <f t="shared" si="18"/>
        <v>0</v>
      </c>
      <c r="G87" s="272">
        <f t="shared" si="19"/>
        <v>0</v>
      </c>
      <c r="H87" s="374"/>
      <c r="I87" s="375"/>
      <c r="J87" s="376"/>
      <c r="K87" s="376"/>
      <c r="L87" s="374"/>
      <c r="M87" s="375"/>
      <c r="N87" s="376"/>
      <c r="O87" s="104"/>
      <c r="P87" s="94"/>
      <c r="Q87" s="116"/>
      <c r="R87" s="116"/>
      <c r="S87" s="104"/>
      <c r="T87" s="94"/>
      <c r="U87" s="335"/>
      <c r="V87" s="104"/>
      <c r="W87" s="94"/>
      <c r="X87" s="116"/>
      <c r="Y87" s="35"/>
      <c r="Z87" s="22"/>
      <c r="AA87" s="36"/>
    </row>
    <row r="88" spans="1:27" ht="21.75" customHeight="1" hidden="1">
      <c r="A88" s="103" t="s">
        <v>139</v>
      </c>
      <c r="B88" s="90" t="s">
        <v>140</v>
      </c>
      <c r="C88" s="91" t="s">
        <v>141</v>
      </c>
      <c r="D88" s="91"/>
      <c r="E88" s="270">
        <f t="shared" si="17"/>
        <v>0</v>
      </c>
      <c r="F88" s="271">
        <f t="shared" si="18"/>
        <v>0</v>
      </c>
      <c r="G88" s="272">
        <f t="shared" si="19"/>
        <v>0</v>
      </c>
      <c r="H88" s="374"/>
      <c r="I88" s="375"/>
      <c r="J88" s="376"/>
      <c r="K88" s="376"/>
      <c r="L88" s="374"/>
      <c r="M88" s="375"/>
      <c r="N88" s="376"/>
      <c r="O88" s="104"/>
      <c r="P88" s="94"/>
      <c r="Q88" s="116"/>
      <c r="R88" s="116"/>
      <c r="S88" s="104"/>
      <c r="T88" s="94"/>
      <c r="U88" s="335"/>
      <c r="V88" s="104"/>
      <c r="W88" s="94"/>
      <c r="X88" s="116"/>
      <c r="Y88" s="35"/>
      <c r="Z88" s="22"/>
      <c r="AA88" s="36"/>
    </row>
    <row r="89" spans="1:27" ht="18.75" customHeight="1">
      <c r="A89" s="377" t="s">
        <v>137</v>
      </c>
      <c r="B89" s="378" t="s">
        <v>138</v>
      </c>
      <c r="C89" s="379" t="s">
        <v>414</v>
      </c>
      <c r="D89" s="380"/>
      <c r="E89" s="389">
        <f>E90</f>
        <v>14038.09</v>
      </c>
      <c r="F89" s="390"/>
      <c r="G89" s="391"/>
      <c r="H89" s="381"/>
      <c r="I89" s="382"/>
      <c r="J89" s="382"/>
      <c r="K89" s="383"/>
      <c r="L89" s="381"/>
      <c r="M89" s="382"/>
      <c r="N89" s="383"/>
      <c r="O89" s="384"/>
      <c r="P89" s="385"/>
      <c r="Q89" s="386"/>
      <c r="R89" s="388">
        <f>R90</f>
        <v>14038.09</v>
      </c>
      <c r="S89" s="384"/>
      <c r="T89" s="385"/>
      <c r="U89" s="387"/>
      <c r="V89" s="104"/>
      <c r="W89" s="94"/>
      <c r="X89" s="116"/>
      <c r="Y89" s="35"/>
      <c r="Z89" s="22"/>
      <c r="AA89" s="36"/>
    </row>
    <row r="90" spans="1:27" ht="21.75" customHeight="1">
      <c r="A90" s="103" t="s">
        <v>139</v>
      </c>
      <c r="B90" s="90" t="s">
        <v>140</v>
      </c>
      <c r="C90" s="91" t="s">
        <v>141</v>
      </c>
      <c r="D90" s="91" t="s">
        <v>282</v>
      </c>
      <c r="E90" s="270">
        <v>14038.09</v>
      </c>
      <c r="F90" s="271"/>
      <c r="G90" s="272"/>
      <c r="H90" s="104"/>
      <c r="I90" s="94"/>
      <c r="J90" s="116"/>
      <c r="K90" s="116"/>
      <c r="L90" s="104"/>
      <c r="M90" s="94"/>
      <c r="N90" s="116"/>
      <c r="O90" s="104"/>
      <c r="P90" s="94"/>
      <c r="Q90" s="94"/>
      <c r="R90" s="116">
        <v>14038.09</v>
      </c>
      <c r="S90" s="104"/>
      <c r="T90" s="94"/>
      <c r="U90" s="335"/>
      <c r="V90" s="104"/>
      <c r="W90" s="94"/>
      <c r="X90" s="116"/>
      <c r="Y90" s="35"/>
      <c r="Z90" s="22"/>
      <c r="AA90" s="36"/>
    </row>
    <row r="91" spans="1:27" s="5" customFormat="1" ht="12.75" customHeight="1">
      <c r="A91" s="288" t="s">
        <v>383</v>
      </c>
      <c r="B91" s="248" t="s">
        <v>142</v>
      </c>
      <c r="C91" s="249" t="s">
        <v>30</v>
      </c>
      <c r="D91" s="249" t="s">
        <v>30</v>
      </c>
      <c r="E91" s="250">
        <f>H91+L91+O91+S91++V91+Y91+K91+R91</f>
        <v>4259691.72</v>
      </c>
      <c r="F91" s="251">
        <f t="shared" si="18"/>
        <v>4246253.2</v>
      </c>
      <c r="G91" s="252">
        <f t="shared" si="19"/>
        <v>4246253.2</v>
      </c>
      <c r="H91" s="289">
        <f aca="true" t="shared" si="20" ref="H91:X91">H95+H92+H93+H94+H106</f>
        <v>902113.2</v>
      </c>
      <c r="I91" s="216">
        <f t="shared" si="20"/>
        <v>902113.2</v>
      </c>
      <c r="J91" s="216">
        <f t="shared" si="20"/>
        <v>902113.2</v>
      </c>
      <c r="K91" s="216">
        <f t="shared" si="20"/>
        <v>6164.14</v>
      </c>
      <c r="L91" s="289">
        <f t="shared" si="20"/>
        <v>0</v>
      </c>
      <c r="M91" s="216">
        <f t="shared" si="20"/>
        <v>0</v>
      </c>
      <c r="N91" s="290">
        <f t="shared" si="20"/>
        <v>0</v>
      </c>
      <c r="O91" s="289">
        <f t="shared" si="20"/>
        <v>3344140</v>
      </c>
      <c r="P91" s="216">
        <f t="shared" si="20"/>
        <v>3344140</v>
      </c>
      <c r="Q91" s="216">
        <f t="shared" si="20"/>
        <v>3344140</v>
      </c>
      <c r="R91" s="216">
        <f t="shared" si="20"/>
        <v>7274.38</v>
      </c>
      <c r="S91" s="289">
        <f t="shared" si="20"/>
        <v>0</v>
      </c>
      <c r="T91" s="216">
        <f t="shared" si="20"/>
        <v>0</v>
      </c>
      <c r="U91" s="337">
        <f t="shared" si="20"/>
        <v>0</v>
      </c>
      <c r="V91" s="289">
        <f t="shared" si="20"/>
        <v>0</v>
      </c>
      <c r="W91" s="216">
        <f t="shared" si="20"/>
        <v>0</v>
      </c>
      <c r="X91" s="290">
        <f t="shared" si="20"/>
        <v>0</v>
      </c>
      <c r="Y91" s="47"/>
      <c r="Z91" s="48"/>
      <c r="AA91" s="49"/>
    </row>
    <row r="92" spans="1:27" ht="21.75" customHeight="1">
      <c r="A92" s="118" t="s">
        <v>143</v>
      </c>
      <c r="B92" s="96" t="s">
        <v>144</v>
      </c>
      <c r="C92" s="97" t="s">
        <v>145</v>
      </c>
      <c r="D92" s="97"/>
      <c r="E92" s="250">
        <f>H92+L92+O92+S92++V92+Y92</f>
        <v>0</v>
      </c>
      <c r="F92" s="251">
        <f t="shared" si="18"/>
        <v>0</v>
      </c>
      <c r="G92" s="252">
        <f t="shared" si="19"/>
        <v>0</v>
      </c>
      <c r="H92" s="98"/>
      <c r="I92" s="99"/>
      <c r="J92" s="99"/>
      <c r="K92" s="100"/>
      <c r="L92" s="98"/>
      <c r="M92" s="99"/>
      <c r="N92" s="100"/>
      <c r="O92" s="98"/>
      <c r="P92" s="99"/>
      <c r="Q92" s="99"/>
      <c r="R92" s="100"/>
      <c r="S92" s="98"/>
      <c r="T92" s="99"/>
      <c r="U92" s="341"/>
      <c r="V92" s="98"/>
      <c r="W92" s="99"/>
      <c r="X92" s="100"/>
      <c r="Y92" s="35"/>
      <c r="Z92" s="22"/>
      <c r="AA92" s="36"/>
    </row>
    <row r="93" spans="1:27" ht="24.75" customHeight="1">
      <c r="A93" s="118" t="s">
        <v>146</v>
      </c>
      <c r="B93" s="141" t="s">
        <v>147</v>
      </c>
      <c r="C93" s="97" t="s">
        <v>148</v>
      </c>
      <c r="D93" s="108"/>
      <c r="E93" s="250">
        <f>H93+L93+O93+S93++V93+Y93</f>
        <v>0</v>
      </c>
      <c r="F93" s="251">
        <f t="shared" si="18"/>
        <v>0</v>
      </c>
      <c r="G93" s="252">
        <f t="shared" si="19"/>
        <v>0</v>
      </c>
      <c r="H93" s="98"/>
      <c r="I93" s="99"/>
      <c r="J93" s="99"/>
      <c r="K93" s="100"/>
      <c r="L93" s="98"/>
      <c r="M93" s="99"/>
      <c r="N93" s="100"/>
      <c r="O93" s="98"/>
      <c r="P93" s="99"/>
      <c r="Q93" s="99"/>
      <c r="R93" s="100"/>
      <c r="S93" s="98"/>
      <c r="T93" s="99"/>
      <c r="U93" s="341"/>
      <c r="V93" s="98"/>
      <c r="W93" s="99"/>
      <c r="X93" s="100"/>
      <c r="Y93" s="35"/>
      <c r="Z93" s="22"/>
      <c r="AA93" s="36"/>
    </row>
    <row r="94" spans="1:27" ht="22.5" customHeight="1">
      <c r="A94" s="118" t="s">
        <v>149</v>
      </c>
      <c r="B94" s="132" t="s">
        <v>150</v>
      </c>
      <c r="C94" s="133" t="s">
        <v>151</v>
      </c>
      <c r="D94" s="133"/>
      <c r="E94" s="250">
        <f>H94+L94+O94+S94++V94+Y94</f>
        <v>0</v>
      </c>
      <c r="F94" s="251">
        <f t="shared" si="18"/>
        <v>0</v>
      </c>
      <c r="G94" s="252">
        <f t="shared" si="19"/>
        <v>0</v>
      </c>
      <c r="H94" s="98"/>
      <c r="I94" s="99"/>
      <c r="J94" s="99"/>
      <c r="K94" s="100"/>
      <c r="L94" s="98"/>
      <c r="M94" s="99"/>
      <c r="N94" s="100"/>
      <c r="O94" s="98"/>
      <c r="P94" s="99"/>
      <c r="Q94" s="99"/>
      <c r="R94" s="100"/>
      <c r="S94" s="98"/>
      <c r="T94" s="99"/>
      <c r="U94" s="341"/>
      <c r="V94" s="98"/>
      <c r="W94" s="99"/>
      <c r="X94" s="100"/>
      <c r="Y94" s="35"/>
      <c r="Z94" s="22"/>
      <c r="AA94" s="36"/>
    </row>
    <row r="95" spans="1:27" ht="15" customHeight="1">
      <c r="A95" s="305" t="s">
        <v>152</v>
      </c>
      <c r="B95" s="306" t="s">
        <v>153</v>
      </c>
      <c r="C95" s="307" t="s">
        <v>154</v>
      </c>
      <c r="D95" s="307"/>
      <c r="E95" s="250">
        <f>H95+L95+O95+S95++V95+Y95+R95+K95</f>
        <v>4259691.72</v>
      </c>
      <c r="F95" s="251">
        <f t="shared" si="18"/>
        <v>4246253.2</v>
      </c>
      <c r="G95" s="252">
        <f t="shared" si="19"/>
        <v>4246253.2</v>
      </c>
      <c r="H95" s="299">
        <f aca="true" t="shared" si="21" ref="H95:X95">SUM(H96:H105)</f>
        <v>902113.2</v>
      </c>
      <c r="I95" s="300">
        <f t="shared" si="21"/>
        <v>902113.2</v>
      </c>
      <c r="J95" s="300">
        <f t="shared" si="21"/>
        <v>902113.2</v>
      </c>
      <c r="K95" s="300">
        <f t="shared" si="21"/>
        <v>6164.14</v>
      </c>
      <c r="L95" s="299">
        <f t="shared" si="21"/>
        <v>0</v>
      </c>
      <c r="M95" s="300">
        <f t="shared" si="21"/>
        <v>0</v>
      </c>
      <c r="N95" s="301">
        <f t="shared" si="21"/>
        <v>0</v>
      </c>
      <c r="O95" s="299">
        <f t="shared" si="21"/>
        <v>3344140</v>
      </c>
      <c r="P95" s="300">
        <f t="shared" si="21"/>
        <v>3344140</v>
      </c>
      <c r="Q95" s="300">
        <f t="shared" si="21"/>
        <v>3344140</v>
      </c>
      <c r="R95" s="300">
        <f t="shared" si="21"/>
        <v>7274.38</v>
      </c>
      <c r="S95" s="299">
        <f t="shared" si="21"/>
        <v>0</v>
      </c>
      <c r="T95" s="300">
        <f t="shared" si="21"/>
        <v>0</v>
      </c>
      <c r="U95" s="342">
        <f t="shared" si="21"/>
        <v>0</v>
      </c>
      <c r="V95" s="299">
        <f t="shared" si="21"/>
        <v>0</v>
      </c>
      <c r="W95" s="300">
        <f t="shared" si="21"/>
        <v>0</v>
      </c>
      <c r="X95" s="301">
        <f t="shared" si="21"/>
        <v>0</v>
      </c>
      <c r="Y95" s="35"/>
      <c r="Z95" s="22"/>
      <c r="AA95" s="36"/>
    </row>
    <row r="96" spans="1:27" ht="21.75" customHeight="1">
      <c r="A96" s="113" t="s">
        <v>335</v>
      </c>
      <c r="B96" s="114" t="s">
        <v>333</v>
      </c>
      <c r="C96" s="115" t="s">
        <v>154</v>
      </c>
      <c r="D96" s="115" t="s">
        <v>269</v>
      </c>
      <c r="E96" s="270">
        <f>H96+L96+O96+S96++V96+Y96</f>
        <v>54000</v>
      </c>
      <c r="F96" s="271">
        <f t="shared" si="18"/>
        <v>54000</v>
      </c>
      <c r="G96" s="272">
        <f t="shared" si="19"/>
        <v>54000</v>
      </c>
      <c r="H96" s="134">
        <v>54000</v>
      </c>
      <c r="I96" s="134">
        <v>54000</v>
      </c>
      <c r="J96" s="134">
        <v>54000</v>
      </c>
      <c r="K96" s="134"/>
      <c r="L96" s="134"/>
      <c r="M96" s="135"/>
      <c r="N96" s="145"/>
      <c r="O96" s="134"/>
      <c r="P96" s="135"/>
      <c r="Q96" s="135"/>
      <c r="R96" s="145"/>
      <c r="S96" s="134"/>
      <c r="T96" s="135"/>
      <c r="U96" s="343"/>
      <c r="V96" s="134"/>
      <c r="W96" s="135"/>
      <c r="X96" s="145"/>
      <c r="Y96" s="37"/>
      <c r="Z96" s="24"/>
      <c r="AA96" s="38"/>
    </row>
    <row r="97" spans="1:27" ht="11.25" customHeight="1">
      <c r="A97" s="106" t="s">
        <v>284</v>
      </c>
      <c r="B97" s="114" t="s">
        <v>333</v>
      </c>
      <c r="C97" s="91" t="s">
        <v>154</v>
      </c>
      <c r="D97" s="91" t="s">
        <v>283</v>
      </c>
      <c r="E97" s="270">
        <f>H97+L97+O97+S97++V97+Y97</f>
        <v>0</v>
      </c>
      <c r="F97" s="271">
        <f t="shared" si="18"/>
        <v>0</v>
      </c>
      <c r="G97" s="272">
        <f t="shared" si="19"/>
        <v>0</v>
      </c>
      <c r="H97" s="104"/>
      <c r="I97" s="94"/>
      <c r="J97" s="94"/>
      <c r="K97" s="116"/>
      <c r="L97" s="104"/>
      <c r="M97" s="94"/>
      <c r="N97" s="116"/>
      <c r="O97" s="104"/>
      <c r="P97" s="94"/>
      <c r="Q97" s="94"/>
      <c r="R97" s="116"/>
      <c r="S97" s="104"/>
      <c r="T97" s="94"/>
      <c r="U97" s="335"/>
      <c r="V97" s="104"/>
      <c r="W97" s="94"/>
      <c r="X97" s="116"/>
      <c r="Y97" s="35"/>
      <c r="Z97" s="22"/>
      <c r="AA97" s="36"/>
    </row>
    <row r="98" spans="1:27" ht="11.25" customHeight="1">
      <c r="A98" s="106" t="s">
        <v>261</v>
      </c>
      <c r="B98" s="114" t="s">
        <v>333</v>
      </c>
      <c r="C98" s="91" t="s">
        <v>154</v>
      </c>
      <c r="D98" s="91" t="s">
        <v>265</v>
      </c>
      <c r="E98" s="270">
        <f>H98+L98+O98+S98++V98+Y98</f>
        <v>3237900</v>
      </c>
      <c r="F98" s="271">
        <f t="shared" si="18"/>
        <v>3237900</v>
      </c>
      <c r="G98" s="272">
        <f t="shared" si="19"/>
        <v>3237900</v>
      </c>
      <c r="H98" s="104"/>
      <c r="I98" s="94"/>
      <c r="J98" s="94"/>
      <c r="K98" s="116"/>
      <c r="L98" s="104"/>
      <c r="M98" s="94"/>
      <c r="N98" s="116"/>
      <c r="O98" s="104">
        <v>3237900</v>
      </c>
      <c r="P98" s="104">
        <v>3237900</v>
      </c>
      <c r="Q98" s="104">
        <v>3237900</v>
      </c>
      <c r="R98" s="104"/>
      <c r="S98" s="104"/>
      <c r="T98" s="94"/>
      <c r="U98" s="335"/>
      <c r="V98" s="104"/>
      <c r="W98" s="94"/>
      <c r="X98" s="116"/>
      <c r="Y98" s="35"/>
      <c r="Z98" s="22"/>
      <c r="AA98" s="36"/>
    </row>
    <row r="99" spans="1:27" ht="26.25" customHeight="1">
      <c r="A99" s="113" t="s">
        <v>286</v>
      </c>
      <c r="B99" s="114" t="s">
        <v>333</v>
      </c>
      <c r="C99" s="91" t="s">
        <v>154</v>
      </c>
      <c r="D99" s="91" t="s">
        <v>285</v>
      </c>
      <c r="E99" s="270">
        <f>H99+L99+O99+S99++V99+Y99</f>
        <v>0</v>
      </c>
      <c r="F99" s="271">
        <f t="shared" si="18"/>
        <v>0</v>
      </c>
      <c r="G99" s="272">
        <f t="shared" si="19"/>
        <v>0</v>
      </c>
      <c r="H99" s="104"/>
      <c r="I99" s="94"/>
      <c r="J99" s="94"/>
      <c r="K99" s="116"/>
      <c r="L99" s="104"/>
      <c r="M99" s="94"/>
      <c r="N99" s="116"/>
      <c r="O99" s="104"/>
      <c r="P99" s="94"/>
      <c r="Q99" s="94"/>
      <c r="R99" s="116"/>
      <c r="S99" s="104"/>
      <c r="T99" s="94"/>
      <c r="U99" s="335"/>
      <c r="V99" s="104"/>
      <c r="W99" s="94"/>
      <c r="X99" s="116"/>
      <c r="Y99" s="35"/>
      <c r="Z99" s="22"/>
      <c r="AA99" s="36"/>
    </row>
    <row r="100" spans="1:27" ht="11.25" customHeight="1">
      <c r="A100" s="113" t="s">
        <v>262</v>
      </c>
      <c r="B100" s="114" t="s">
        <v>333</v>
      </c>
      <c r="C100" s="91" t="s">
        <v>154</v>
      </c>
      <c r="D100" s="91" t="s">
        <v>266</v>
      </c>
      <c r="E100" s="270">
        <f>H100+L100+O100+S100++V100+Y100</f>
        <v>57113.2</v>
      </c>
      <c r="F100" s="271">
        <f t="shared" si="18"/>
        <v>57113.2</v>
      </c>
      <c r="G100" s="272">
        <f t="shared" si="19"/>
        <v>57113.2</v>
      </c>
      <c r="H100" s="104">
        <v>2113.2</v>
      </c>
      <c r="I100" s="104">
        <v>2113.2</v>
      </c>
      <c r="J100" s="104">
        <v>2113.2</v>
      </c>
      <c r="K100" s="104"/>
      <c r="L100" s="104"/>
      <c r="M100" s="94"/>
      <c r="N100" s="116"/>
      <c r="O100" s="104">
        <v>55000</v>
      </c>
      <c r="P100" s="104">
        <v>55000</v>
      </c>
      <c r="Q100" s="104">
        <v>55000</v>
      </c>
      <c r="R100" s="104"/>
      <c r="S100" s="104"/>
      <c r="T100" s="94"/>
      <c r="U100" s="335"/>
      <c r="V100" s="104"/>
      <c r="W100" s="94"/>
      <c r="X100" s="116"/>
      <c r="Y100" s="35"/>
      <c r="Z100" s="22"/>
      <c r="AA100" s="36"/>
    </row>
    <row r="101" spans="1:27" ht="11.25" customHeight="1">
      <c r="A101" s="113" t="s">
        <v>263</v>
      </c>
      <c r="B101" s="114" t="s">
        <v>333</v>
      </c>
      <c r="C101" s="91" t="s">
        <v>154</v>
      </c>
      <c r="D101" s="91" t="s">
        <v>267</v>
      </c>
      <c r="E101" s="270">
        <f>H101+L101+O101+S101++V101+Y101+R101</f>
        <v>90374.38</v>
      </c>
      <c r="F101" s="271">
        <f t="shared" si="18"/>
        <v>83100</v>
      </c>
      <c r="G101" s="272">
        <f t="shared" si="19"/>
        <v>83100</v>
      </c>
      <c r="H101" s="104">
        <v>76000</v>
      </c>
      <c r="I101" s="104">
        <v>76000</v>
      </c>
      <c r="J101" s="104">
        <v>76000</v>
      </c>
      <c r="K101" s="104"/>
      <c r="L101" s="104"/>
      <c r="M101" s="94"/>
      <c r="N101" s="116"/>
      <c r="O101" s="104">
        <v>7100</v>
      </c>
      <c r="P101" s="94">
        <v>7100</v>
      </c>
      <c r="Q101" s="94">
        <v>7100</v>
      </c>
      <c r="R101" s="116">
        <v>7274.38</v>
      </c>
      <c r="S101" s="104"/>
      <c r="T101" s="94"/>
      <c r="U101" s="335"/>
      <c r="V101" s="104"/>
      <c r="W101" s="94"/>
      <c r="X101" s="116"/>
      <c r="Y101" s="35"/>
      <c r="Z101" s="22"/>
      <c r="AA101" s="36"/>
    </row>
    <row r="102" spans="1:27" ht="11.25" customHeight="1">
      <c r="A102" s="113" t="s">
        <v>264</v>
      </c>
      <c r="B102" s="114" t="s">
        <v>333</v>
      </c>
      <c r="C102" s="115" t="s">
        <v>154</v>
      </c>
      <c r="D102" s="115" t="s">
        <v>268</v>
      </c>
      <c r="E102" s="270">
        <f>H102+L102+O102+S102++V102+Y102</f>
        <v>0</v>
      </c>
      <c r="F102" s="271">
        <f t="shared" si="18"/>
        <v>0</v>
      </c>
      <c r="G102" s="272">
        <f t="shared" si="19"/>
        <v>0</v>
      </c>
      <c r="H102" s="104"/>
      <c r="I102" s="94"/>
      <c r="J102" s="94"/>
      <c r="K102" s="116"/>
      <c r="L102" s="104"/>
      <c r="M102" s="94"/>
      <c r="N102" s="116"/>
      <c r="O102" s="104"/>
      <c r="P102" s="94"/>
      <c r="Q102" s="94"/>
      <c r="R102" s="116"/>
      <c r="S102" s="104"/>
      <c r="T102" s="94"/>
      <c r="U102" s="335"/>
      <c r="V102" s="104"/>
      <c r="W102" s="94"/>
      <c r="X102" s="116"/>
      <c r="Y102" s="35"/>
      <c r="Z102" s="22"/>
      <c r="AA102" s="36"/>
    </row>
    <row r="103" spans="1:27" ht="11.25" customHeight="1">
      <c r="A103" s="113" t="s">
        <v>289</v>
      </c>
      <c r="B103" s="114" t="s">
        <v>333</v>
      </c>
      <c r="C103" s="115" t="s">
        <v>154</v>
      </c>
      <c r="D103" s="115" t="s">
        <v>287</v>
      </c>
      <c r="E103" s="270">
        <f>H103+L103+O103+S103++V103+Y103</f>
        <v>0</v>
      </c>
      <c r="F103" s="271">
        <f t="shared" si="18"/>
        <v>0</v>
      </c>
      <c r="G103" s="272">
        <f t="shared" si="19"/>
        <v>0</v>
      </c>
      <c r="H103" s="104"/>
      <c r="I103" s="94"/>
      <c r="J103" s="94"/>
      <c r="K103" s="116"/>
      <c r="L103" s="104"/>
      <c r="M103" s="94"/>
      <c r="N103" s="116"/>
      <c r="O103" s="104"/>
      <c r="P103" s="94"/>
      <c r="Q103" s="94"/>
      <c r="R103" s="116"/>
      <c r="S103" s="104"/>
      <c r="T103" s="94"/>
      <c r="U103" s="335"/>
      <c r="V103" s="104"/>
      <c r="W103" s="94"/>
      <c r="X103" s="116"/>
      <c r="Y103" s="35"/>
      <c r="Z103" s="22"/>
      <c r="AA103" s="36"/>
    </row>
    <row r="104" spans="1:27" ht="11.25" customHeight="1">
      <c r="A104" s="113" t="s">
        <v>358</v>
      </c>
      <c r="B104" s="114" t="s">
        <v>333</v>
      </c>
      <c r="C104" s="91" t="s">
        <v>154</v>
      </c>
      <c r="D104" s="91" t="s">
        <v>288</v>
      </c>
      <c r="E104" s="270">
        <f>H104+L104+O104+S104++V104+Y104</f>
        <v>700000</v>
      </c>
      <c r="F104" s="271">
        <f t="shared" si="18"/>
        <v>700000</v>
      </c>
      <c r="G104" s="272">
        <f t="shared" si="19"/>
        <v>700000</v>
      </c>
      <c r="H104" s="104">
        <v>700000</v>
      </c>
      <c r="I104" s="104">
        <v>700000</v>
      </c>
      <c r="J104" s="104">
        <v>700000</v>
      </c>
      <c r="K104" s="104"/>
      <c r="L104" s="104"/>
      <c r="M104" s="94"/>
      <c r="N104" s="116"/>
      <c r="O104" s="104"/>
      <c r="P104" s="94"/>
      <c r="Q104" s="94"/>
      <c r="R104" s="116"/>
      <c r="S104" s="104"/>
      <c r="T104" s="94"/>
      <c r="U104" s="335"/>
      <c r="V104" s="104"/>
      <c r="W104" s="94"/>
      <c r="X104" s="116"/>
      <c r="Y104" s="35"/>
      <c r="Z104" s="22"/>
      <c r="AA104" s="36"/>
    </row>
    <row r="105" spans="1:27" ht="12.75" customHeight="1">
      <c r="A105" s="113" t="s">
        <v>359</v>
      </c>
      <c r="B105" s="346" t="s">
        <v>333</v>
      </c>
      <c r="C105" s="115" t="s">
        <v>154</v>
      </c>
      <c r="D105" s="115" t="s">
        <v>107</v>
      </c>
      <c r="E105" s="270">
        <f>H105+L105+O105+S105++V105+Y105+K105</f>
        <v>120304.14</v>
      </c>
      <c r="F105" s="271">
        <f t="shared" si="18"/>
        <v>114140</v>
      </c>
      <c r="G105" s="272">
        <f t="shared" si="19"/>
        <v>114140</v>
      </c>
      <c r="H105" s="104">
        <v>70000</v>
      </c>
      <c r="I105" s="104">
        <v>70000</v>
      </c>
      <c r="J105" s="104">
        <v>70000</v>
      </c>
      <c r="K105" s="104">
        <v>6164.14</v>
      </c>
      <c r="L105" s="104"/>
      <c r="M105" s="94"/>
      <c r="N105" s="116"/>
      <c r="O105" s="104">
        <v>44140</v>
      </c>
      <c r="P105" s="104">
        <v>44140</v>
      </c>
      <c r="Q105" s="104">
        <v>44140</v>
      </c>
      <c r="R105" s="104"/>
      <c r="S105" s="104"/>
      <c r="T105" s="94"/>
      <c r="U105" s="335"/>
      <c r="V105" s="104"/>
      <c r="W105" s="94"/>
      <c r="X105" s="116"/>
      <c r="Y105" s="35"/>
      <c r="Z105" s="22"/>
      <c r="AA105" s="36"/>
    </row>
    <row r="106" spans="1:27" ht="11.25" customHeight="1">
      <c r="A106" s="288" t="s">
        <v>155</v>
      </c>
      <c r="B106" s="248" t="s">
        <v>156</v>
      </c>
      <c r="C106" s="249" t="s">
        <v>157</v>
      </c>
      <c r="D106" s="249"/>
      <c r="E106" s="250">
        <f aca="true" t="shared" si="22" ref="E106:E114">H106+L106+O106+S106++V106+Y106</f>
        <v>0</v>
      </c>
      <c r="F106" s="251">
        <f t="shared" si="18"/>
        <v>0</v>
      </c>
      <c r="G106" s="252">
        <f t="shared" si="19"/>
        <v>0</v>
      </c>
      <c r="H106" s="289"/>
      <c r="I106" s="216"/>
      <c r="J106" s="290"/>
      <c r="K106" s="290"/>
      <c r="L106" s="289"/>
      <c r="M106" s="216"/>
      <c r="N106" s="290"/>
      <c r="O106" s="289"/>
      <c r="P106" s="216"/>
      <c r="Q106" s="216"/>
      <c r="R106" s="290"/>
      <c r="S106" s="289"/>
      <c r="T106" s="216"/>
      <c r="U106" s="337"/>
      <c r="V106" s="289"/>
      <c r="W106" s="216"/>
      <c r="X106" s="290"/>
      <c r="Y106" s="35"/>
      <c r="Z106" s="22"/>
      <c r="AA106" s="36"/>
    </row>
    <row r="107" spans="1:27" ht="33.75" customHeight="1">
      <c r="A107" s="103" t="s">
        <v>158</v>
      </c>
      <c r="B107" s="90" t="s">
        <v>159</v>
      </c>
      <c r="C107" s="91" t="s">
        <v>160</v>
      </c>
      <c r="D107" s="91"/>
      <c r="E107" s="270">
        <f t="shared" si="22"/>
        <v>0</v>
      </c>
      <c r="F107" s="271">
        <f t="shared" si="18"/>
        <v>0</v>
      </c>
      <c r="G107" s="272">
        <f t="shared" si="19"/>
        <v>0</v>
      </c>
      <c r="H107" s="104"/>
      <c r="I107" s="94"/>
      <c r="J107" s="116"/>
      <c r="K107" s="116"/>
      <c r="L107" s="104"/>
      <c r="M107" s="94"/>
      <c r="N107" s="116"/>
      <c r="O107" s="104"/>
      <c r="P107" s="94"/>
      <c r="Q107" s="94"/>
      <c r="R107" s="116"/>
      <c r="S107" s="104"/>
      <c r="T107" s="94"/>
      <c r="U107" s="335"/>
      <c r="V107" s="104"/>
      <c r="W107" s="94"/>
      <c r="X107" s="116"/>
      <c r="Y107" s="35"/>
      <c r="Z107" s="22"/>
      <c r="AA107" s="36"/>
    </row>
    <row r="108" spans="1:27" ht="22.5" customHeight="1">
      <c r="A108" s="103" t="s">
        <v>161</v>
      </c>
      <c r="B108" s="90" t="s">
        <v>162</v>
      </c>
      <c r="C108" s="91" t="s">
        <v>163</v>
      </c>
      <c r="D108" s="91"/>
      <c r="E108" s="270">
        <f t="shared" si="22"/>
        <v>0</v>
      </c>
      <c r="F108" s="271">
        <f t="shared" si="18"/>
        <v>0</v>
      </c>
      <c r="G108" s="272">
        <f t="shared" si="19"/>
        <v>0</v>
      </c>
      <c r="H108" s="104"/>
      <c r="I108" s="94"/>
      <c r="J108" s="116"/>
      <c r="K108" s="116"/>
      <c r="L108" s="104"/>
      <c r="M108" s="94"/>
      <c r="N108" s="116"/>
      <c r="O108" s="104"/>
      <c r="P108" s="94"/>
      <c r="Q108" s="94"/>
      <c r="R108" s="116"/>
      <c r="S108" s="104"/>
      <c r="T108" s="94"/>
      <c r="U108" s="335"/>
      <c r="V108" s="104"/>
      <c r="W108" s="94"/>
      <c r="X108" s="116"/>
      <c r="Y108" s="35"/>
      <c r="Z108" s="22"/>
      <c r="AA108" s="36"/>
    </row>
    <row r="109" spans="1:27" ht="12.75" customHeight="1">
      <c r="A109" s="308" t="s">
        <v>384</v>
      </c>
      <c r="B109" s="248" t="s">
        <v>164</v>
      </c>
      <c r="C109" s="249" t="s">
        <v>165</v>
      </c>
      <c r="D109" s="296"/>
      <c r="E109" s="270">
        <f t="shared" si="22"/>
        <v>0</v>
      </c>
      <c r="F109" s="271">
        <f t="shared" si="18"/>
        <v>0</v>
      </c>
      <c r="G109" s="272">
        <f t="shared" si="19"/>
        <v>0</v>
      </c>
      <c r="H109" s="297"/>
      <c r="I109" s="255"/>
      <c r="J109" s="298"/>
      <c r="K109" s="298"/>
      <c r="L109" s="297"/>
      <c r="M109" s="255"/>
      <c r="N109" s="298"/>
      <c r="O109" s="297"/>
      <c r="P109" s="255"/>
      <c r="Q109" s="255"/>
      <c r="R109" s="298"/>
      <c r="S109" s="297"/>
      <c r="T109" s="255"/>
      <c r="U109" s="340"/>
      <c r="V109" s="297"/>
      <c r="W109" s="255"/>
      <c r="X109" s="298"/>
      <c r="Y109" s="35"/>
      <c r="Z109" s="22"/>
      <c r="AA109" s="36"/>
    </row>
    <row r="110" spans="1:27" ht="22.5" customHeight="1">
      <c r="A110" s="103" t="s">
        <v>385</v>
      </c>
      <c r="B110" s="90" t="s">
        <v>166</v>
      </c>
      <c r="C110" s="91" t="s">
        <v>390</v>
      </c>
      <c r="D110" s="91" t="s">
        <v>391</v>
      </c>
      <c r="E110" s="270">
        <f t="shared" si="22"/>
        <v>0</v>
      </c>
      <c r="F110" s="271">
        <f t="shared" si="18"/>
        <v>0</v>
      </c>
      <c r="G110" s="272">
        <f t="shared" si="19"/>
        <v>0</v>
      </c>
      <c r="H110" s="104"/>
      <c r="I110" s="94"/>
      <c r="J110" s="116"/>
      <c r="K110" s="116"/>
      <c r="L110" s="104"/>
      <c r="M110" s="94"/>
      <c r="N110" s="116"/>
      <c r="O110" s="104"/>
      <c r="P110" s="94"/>
      <c r="Q110" s="94"/>
      <c r="R110" s="116"/>
      <c r="S110" s="104"/>
      <c r="T110" s="94"/>
      <c r="U110" s="335"/>
      <c r="V110" s="104"/>
      <c r="W110" s="94"/>
      <c r="X110" s="116"/>
      <c r="Y110" s="35"/>
      <c r="Z110" s="22"/>
      <c r="AA110" s="36"/>
    </row>
    <row r="111" spans="1:27" ht="12.75" customHeight="1">
      <c r="A111" s="103" t="s">
        <v>386</v>
      </c>
      <c r="B111" s="90" t="s">
        <v>167</v>
      </c>
      <c r="C111" s="91" t="s">
        <v>390</v>
      </c>
      <c r="D111" s="91" t="s">
        <v>85</v>
      </c>
      <c r="E111" s="270">
        <f t="shared" si="22"/>
        <v>0</v>
      </c>
      <c r="F111" s="271">
        <f t="shared" si="18"/>
        <v>0</v>
      </c>
      <c r="G111" s="272">
        <f t="shared" si="19"/>
        <v>0</v>
      </c>
      <c r="H111" s="104"/>
      <c r="I111" s="94"/>
      <c r="J111" s="116"/>
      <c r="K111" s="116"/>
      <c r="L111" s="104"/>
      <c r="M111" s="94"/>
      <c r="N111" s="116"/>
      <c r="O111" s="104"/>
      <c r="P111" s="94"/>
      <c r="Q111" s="94"/>
      <c r="R111" s="116"/>
      <c r="S111" s="104"/>
      <c r="T111" s="94"/>
      <c r="U111" s="335"/>
      <c r="V111" s="104"/>
      <c r="W111" s="94"/>
      <c r="X111" s="116"/>
      <c r="Y111" s="35"/>
      <c r="Z111" s="22"/>
      <c r="AA111" s="36"/>
    </row>
    <row r="112" spans="1:27" ht="12.75" customHeight="1">
      <c r="A112" s="103" t="s">
        <v>387</v>
      </c>
      <c r="B112" s="90" t="s">
        <v>168</v>
      </c>
      <c r="C112" s="91" t="s">
        <v>390</v>
      </c>
      <c r="D112" s="91" t="s">
        <v>391</v>
      </c>
      <c r="E112" s="270">
        <f t="shared" si="22"/>
        <v>0</v>
      </c>
      <c r="F112" s="271">
        <f t="shared" si="18"/>
        <v>0</v>
      </c>
      <c r="G112" s="272">
        <f t="shared" si="19"/>
        <v>0</v>
      </c>
      <c r="H112" s="104"/>
      <c r="I112" s="94"/>
      <c r="J112" s="116"/>
      <c r="K112" s="116"/>
      <c r="L112" s="104"/>
      <c r="M112" s="94"/>
      <c r="N112" s="116"/>
      <c r="O112" s="104"/>
      <c r="P112" s="94"/>
      <c r="Q112" s="94"/>
      <c r="R112" s="116"/>
      <c r="S112" s="104"/>
      <c r="T112" s="94"/>
      <c r="U112" s="335"/>
      <c r="V112" s="104"/>
      <c r="W112" s="94"/>
      <c r="X112" s="116"/>
      <c r="Y112" s="35"/>
      <c r="Z112" s="22"/>
      <c r="AA112" s="36"/>
    </row>
    <row r="113" spans="1:27" ht="12.75" customHeight="1">
      <c r="A113" s="308" t="s">
        <v>388</v>
      </c>
      <c r="B113" s="248" t="s">
        <v>169</v>
      </c>
      <c r="C113" s="249" t="s">
        <v>30</v>
      </c>
      <c r="D113" s="296"/>
      <c r="E113" s="270">
        <f t="shared" si="22"/>
        <v>0</v>
      </c>
      <c r="F113" s="271">
        <f t="shared" si="18"/>
        <v>0</v>
      </c>
      <c r="G113" s="272">
        <f t="shared" si="19"/>
        <v>0</v>
      </c>
      <c r="H113" s="297"/>
      <c r="I113" s="255"/>
      <c r="J113" s="298"/>
      <c r="K113" s="298"/>
      <c r="L113" s="297"/>
      <c r="M113" s="255"/>
      <c r="N113" s="298"/>
      <c r="O113" s="297"/>
      <c r="P113" s="255"/>
      <c r="Q113" s="255"/>
      <c r="R113" s="298"/>
      <c r="S113" s="297"/>
      <c r="T113" s="255"/>
      <c r="U113" s="340"/>
      <c r="V113" s="297"/>
      <c r="W113" s="255"/>
      <c r="X113" s="298"/>
      <c r="Y113" s="35"/>
      <c r="Z113" s="22"/>
      <c r="AA113" s="36"/>
    </row>
    <row r="114" spans="1:27" ht="22.5" customHeight="1">
      <c r="A114" s="103" t="s">
        <v>170</v>
      </c>
      <c r="B114" s="90" t="s">
        <v>171</v>
      </c>
      <c r="C114" s="91" t="s">
        <v>172</v>
      </c>
      <c r="D114" s="91"/>
      <c r="E114" s="270">
        <f t="shared" si="22"/>
        <v>0</v>
      </c>
      <c r="F114" s="271">
        <f t="shared" si="18"/>
        <v>0</v>
      </c>
      <c r="G114" s="272">
        <f t="shared" si="19"/>
        <v>0</v>
      </c>
      <c r="H114" s="104"/>
      <c r="I114" s="94"/>
      <c r="J114" s="116"/>
      <c r="K114" s="116"/>
      <c r="L114" s="104"/>
      <c r="M114" s="94"/>
      <c r="N114" s="116"/>
      <c r="O114" s="104"/>
      <c r="P114" s="94"/>
      <c r="Q114" s="94"/>
      <c r="R114" s="116"/>
      <c r="S114" s="104"/>
      <c r="T114" s="94"/>
      <c r="U114" s="335"/>
      <c r="V114" s="104"/>
      <c r="W114" s="94"/>
      <c r="X114" s="116"/>
      <c r="Y114" s="35"/>
      <c r="Z114" s="22"/>
      <c r="AA114" s="36"/>
    </row>
    <row r="115" spans="1:27" ht="11.25" customHeight="1" thickBot="1">
      <c r="A115" s="136"/>
      <c r="B115" s="130"/>
      <c r="C115" s="131"/>
      <c r="D115" s="131"/>
      <c r="E115" s="273"/>
      <c r="F115" s="274"/>
      <c r="G115" s="275"/>
      <c r="H115" s="137"/>
      <c r="I115" s="139"/>
      <c r="J115" s="146"/>
      <c r="K115" s="146"/>
      <c r="L115" s="137"/>
      <c r="M115" s="139"/>
      <c r="N115" s="146"/>
      <c r="O115" s="137"/>
      <c r="P115" s="139"/>
      <c r="Q115" s="94"/>
      <c r="R115" s="146"/>
      <c r="S115" s="137"/>
      <c r="T115" s="139"/>
      <c r="U115" s="344"/>
      <c r="V115" s="137"/>
      <c r="W115" s="139"/>
      <c r="X115" s="146"/>
      <c r="Y115" s="55"/>
      <c r="Z115" s="56"/>
      <c r="AA115" s="57"/>
    </row>
    <row r="116" ht="3" customHeight="1"/>
    <row r="117" s="2" customFormat="1" ht="11.25" customHeight="1">
      <c r="A117" s="6" t="s">
        <v>233</v>
      </c>
    </row>
    <row r="118" s="2" customFormat="1" ht="11.25" customHeight="1">
      <c r="A118" s="6" t="s">
        <v>234</v>
      </c>
    </row>
    <row r="119" s="2" customFormat="1" ht="11.25" customHeight="1">
      <c r="A119" s="6" t="s">
        <v>235</v>
      </c>
    </row>
    <row r="120" s="2" customFormat="1" ht="10.5" customHeight="1">
      <c r="A120" s="6" t="s">
        <v>236</v>
      </c>
    </row>
    <row r="121" s="2" customFormat="1" ht="10.5" customHeight="1">
      <c r="A121" s="6" t="s">
        <v>237</v>
      </c>
    </row>
    <row r="122" s="2" customFormat="1" ht="10.5" customHeight="1">
      <c r="A122" s="6" t="s">
        <v>238</v>
      </c>
    </row>
    <row r="123" spans="1:7" s="2" customFormat="1" ht="19.5" customHeight="1">
      <c r="A123" s="398" t="s">
        <v>239</v>
      </c>
      <c r="B123" s="398"/>
      <c r="C123" s="398"/>
      <c r="D123" s="398"/>
      <c r="E123" s="398"/>
      <c r="F123" s="398"/>
      <c r="G123" s="398"/>
    </row>
    <row r="124" s="2" customFormat="1" ht="10.5" customHeight="1">
      <c r="A124" s="6" t="s">
        <v>240</v>
      </c>
    </row>
    <row r="125" spans="1:7" s="2" customFormat="1" ht="30" customHeight="1">
      <c r="A125" s="398" t="s">
        <v>241</v>
      </c>
      <c r="B125" s="398"/>
      <c r="C125" s="398"/>
      <c r="D125" s="398"/>
      <c r="E125" s="398"/>
      <c r="F125" s="398"/>
      <c r="G125" s="398"/>
    </row>
    <row r="126" spans="1:7" s="2" customFormat="1" ht="19.5" customHeight="1">
      <c r="A126" s="398" t="s">
        <v>242</v>
      </c>
      <c r="B126" s="398"/>
      <c r="C126" s="398"/>
      <c r="D126" s="398"/>
      <c r="E126" s="398"/>
      <c r="F126" s="398"/>
      <c r="G126" s="398"/>
    </row>
    <row r="127" spans="1:7" s="2" customFormat="1" ht="30" customHeight="1">
      <c r="A127" s="398" t="s">
        <v>243</v>
      </c>
      <c r="B127" s="398"/>
      <c r="C127" s="398"/>
      <c r="D127" s="398"/>
      <c r="E127" s="398"/>
      <c r="F127" s="398"/>
      <c r="G127" s="398"/>
    </row>
    <row r="128" s="2" customFormat="1" ht="11.25" customHeight="1">
      <c r="A128" s="6" t="s">
        <v>244</v>
      </c>
    </row>
    <row r="129" s="2" customFormat="1" ht="11.25" customHeight="1">
      <c r="A129" s="6" t="s">
        <v>245</v>
      </c>
    </row>
    <row r="130" spans="1:7" s="2" customFormat="1" ht="30" customHeight="1">
      <c r="A130" s="398" t="s">
        <v>246</v>
      </c>
      <c r="B130" s="398"/>
      <c r="C130" s="398"/>
      <c r="D130" s="398"/>
      <c r="E130" s="398"/>
      <c r="F130" s="398"/>
      <c r="G130" s="398"/>
    </row>
    <row r="131" ht="3" customHeight="1"/>
  </sheetData>
  <sheetProtection/>
  <mergeCells count="49">
    <mergeCell ref="G29:G30"/>
    <mergeCell ref="L29:L30"/>
    <mergeCell ref="M29:M30"/>
    <mergeCell ref="N29:N30"/>
    <mergeCell ref="L28:N28"/>
    <mergeCell ref="D29:D30"/>
    <mergeCell ref="H29:H30"/>
    <mergeCell ref="I29:I30"/>
    <mergeCell ref="J29:J30"/>
    <mergeCell ref="E29:E30"/>
    <mergeCell ref="F29:F30"/>
    <mergeCell ref="V29:V30"/>
    <mergeCell ref="W29:W30"/>
    <mergeCell ref="Y29:Y30"/>
    <mergeCell ref="S27:U27"/>
    <mergeCell ref="S28:U28"/>
    <mergeCell ref="O27:Q27"/>
    <mergeCell ref="O28:Q28"/>
    <mergeCell ref="O29:O30"/>
    <mergeCell ref="P29:P30"/>
    <mergeCell ref="Q29:Q30"/>
    <mergeCell ref="V28:X28"/>
    <mergeCell ref="Y27:AA27"/>
    <mergeCell ref="Y28:AA28"/>
    <mergeCell ref="H27:J27"/>
    <mergeCell ref="H28:J28"/>
    <mergeCell ref="T29:T30"/>
    <mergeCell ref="U29:U30"/>
    <mergeCell ref="V27:X27"/>
    <mergeCell ref="E26:G28"/>
    <mergeCell ref="H26:AA26"/>
    <mergeCell ref="L27:N27"/>
    <mergeCell ref="A26:A30"/>
    <mergeCell ref="B26:B30"/>
    <mergeCell ref="C26:C30"/>
    <mergeCell ref="X29:X30"/>
    <mergeCell ref="Z29:Z30"/>
    <mergeCell ref="AA29:AA30"/>
    <mergeCell ref="S29:S30"/>
    <mergeCell ref="A126:G126"/>
    <mergeCell ref="A127:G127"/>
    <mergeCell ref="A130:G130"/>
    <mergeCell ref="E1:G1"/>
    <mergeCell ref="E2:G2"/>
    <mergeCell ref="E4:G4"/>
    <mergeCell ref="B25:G25"/>
    <mergeCell ref="A123:G123"/>
    <mergeCell ref="A125:G125"/>
    <mergeCell ref="D26:D28"/>
  </mergeCells>
  <printOptions/>
  <pageMargins left="0.1968503937007874" right="0.1968503937007874" top="0.1968503937007874" bottom="0.1968503937007874" header="0" footer="0"/>
  <pageSetup fitToHeight="2" fitToWidth="1" horizontalDpi="600" verticalDpi="600" orientation="landscape" paperSize="9" scale="49" r:id="rId1"/>
  <rowBreaks count="2" manualBreakCount="2">
    <brk id="75" max="24" man="1"/>
    <brk id="115" max="24" man="1"/>
  </rowBreaks>
</worksheet>
</file>

<file path=xl/worksheets/sheet5.xml><?xml version="1.0" encoding="utf-8"?>
<worksheet xmlns="http://schemas.openxmlformats.org/spreadsheetml/2006/main" xmlns:r="http://schemas.openxmlformats.org/officeDocument/2006/relationships">
  <sheetPr>
    <pageSetUpPr fitToPage="1"/>
  </sheetPr>
  <dimension ref="A1:EO128"/>
  <sheetViews>
    <sheetView showGridLines="0" view="pageBreakPreview" zoomScale="80" zoomScaleSheetLayoutView="80" zoomScalePageLayoutView="0" workbookViewId="0" topLeftCell="C18">
      <selection activeCell="Q41" sqref="Q41"/>
    </sheetView>
  </sheetViews>
  <sheetFormatPr defaultColWidth="1.00390625" defaultRowHeight="12.75"/>
  <cols>
    <col min="1" max="1" width="43.375" style="1" customWidth="1"/>
    <col min="2" max="2" width="5.125" style="1" customWidth="1"/>
    <col min="3" max="3" width="7.00390625" style="1" customWidth="1"/>
    <col min="4" max="4" width="7.25390625" style="1" customWidth="1"/>
    <col min="5" max="5" width="11.625" style="1" customWidth="1"/>
    <col min="6" max="7" width="11.75390625" style="1" customWidth="1"/>
    <col min="8" max="9" width="10.25390625" style="1" customWidth="1"/>
    <col min="10" max="10" width="9.875" style="1" customWidth="1"/>
    <col min="11" max="11" width="11.125" style="1" customWidth="1"/>
    <col min="12" max="12" width="10.25390625" style="1" customWidth="1"/>
    <col min="13" max="13" width="10.00390625" style="1" customWidth="1"/>
    <col min="14" max="14" width="10.375" style="1" customWidth="1"/>
    <col min="15" max="16" width="10.25390625" style="1" customWidth="1"/>
    <col min="17" max="17" width="18.875" style="1" customWidth="1"/>
    <col min="18" max="18" width="11.875" style="1" customWidth="1"/>
    <col min="19" max="19" width="8.25390625" style="1" customWidth="1"/>
    <col min="20" max="20" width="8.375" style="1" customWidth="1"/>
    <col min="21" max="21" width="7.75390625" style="1" customWidth="1"/>
    <col min="22" max="22" width="8.00390625" style="1" customWidth="1"/>
    <col min="23" max="23" width="7.75390625" style="1" customWidth="1"/>
    <col min="24" max="24" width="7.75390625" style="1" hidden="1" customWidth="1"/>
    <col min="25" max="25" width="7.125" style="1" hidden="1" customWidth="1"/>
    <col min="26" max="26" width="7.375" style="1" hidden="1" customWidth="1"/>
    <col min="27" max="27" width="12.375" style="1" customWidth="1"/>
    <col min="28" max="16384" width="1.00390625" style="1" customWidth="1"/>
  </cols>
  <sheetData>
    <row r="1" spans="5:7" s="2" customFormat="1" ht="10.5" hidden="1">
      <c r="E1" s="618"/>
      <c r="F1" s="618"/>
      <c r="G1" s="618"/>
    </row>
    <row r="2" spans="5:7" s="2" customFormat="1" ht="42" customHeight="1" hidden="1">
      <c r="E2" s="619"/>
      <c r="F2" s="619"/>
      <c r="G2" s="619"/>
    </row>
    <row r="3" ht="6" customHeight="1" hidden="1"/>
    <row r="4" spans="5:7" s="2" customFormat="1" ht="10.5" customHeight="1" hidden="1">
      <c r="E4" s="618"/>
      <c r="F4" s="618"/>
      <c r="G4" s="618"/>
    </row>
    <row r="5" ht="18" customHeight="1" hidden="1">
      <c r="G5" s="13"/>
    </row>
    <row r="6" s="2" customFormat="1" ht="10.5" customHeight="1" hidden="1">
      <c r="G6" s="33"/>
    </row>
    <row r="7" s="2" customFormat="1" ht="10.5" customHeight="1" hidden="1">
      <c r="G7" s="30"/>
    </row>
    <row r="8" s="3" customFormat="1" ht="8.25" customHeight="1" hidden="1">
      <c r="G8" s="31"/>
    </row>
    <row r="9" spans="1:7" s="2" customFormat="1" ht="10.5" customHeight="1" hidden="1">
      <c r="A9" s="12"/>
      <c r="B9" s="12"/>
      <c r="C9" s="12"/>
      <c r="D9" s="12"/>
      <c r="E9" s="12"/>
      <c r="F9" s="12"/>
      <c r="G9" s="33"/>
    </row>
    <row r="10" spans="1:7" s="3" customFormat="1" ht="8.25" customHeight="1" hidden="1">
      <c r="A10" s="11"/>
      <c r="B10" s="11"/>
      <c r="C10" s="11"/>
      <c r="D10" s="11"/>
      <c r="E10" s="11"/>
      <c r="F10" s="11"/>
      <c r="G10" s="31"/>
    </row>
    <row r="11" spans="1:7" s="2" customFormat="1" ht="10.5" customHeight="1" hidden="1">
      <c r="A11" s="12"/>
      <c r="B11" s="12"/>
      <c r="C11" s="12"/>
      <c r="D11" s="12"/>
      <c r="E11" s="12"/>
      <c r="F11" s="12"/>
      <c r="G11" s="30"/>
    </row>
    <row r="12" spans="1:7" s="3" customFormat="1" ht="8.25" customHeight="1" hidden="1">
      <c r="A12" s="11"/>
      <c r="B12" s="11"/>
      <c r="C12" s="11"/>
      <c r="D12" s="11"/>
      <c r="E12" s="11"/>
      <c r="F12" s="11"/>
      <c r="G12" s="31"/>
    </row>
    <row r="13" spans="1:7" s="2" customFormat="1" ht="10.5" customHeight="1" hidden="1">
      <c r="A13" s="12"/>
      <c r="B13" s="12"/>
      <c r="C13" s="12"/>
      <c r="D13" s="12"/>
      <c r="E13" s="12"/>
      <c r="F13" s="12"/>
      <c r="G13" s="29"/>
    </row>
    <row r="14" spans="1:7" ht="11.25" hidden="1">
      <c r="A14" s="13"/>
      <c r="B14" s="13"/>
      <c r="C14" s="13"/>
      <c r="D14" s="13"/>
      <c r="E14" s="13"/>
      <c r="F14" s="13"/>
      <c r="G14" s="13"/>
    </row>
    <row r="15" spans="1:7" s="4" customFormat="1" ht="12" customHeight="1" hidden="1">
      <c r="A15" s="17"/>
      <c r="B15" s="17"/>
      <c r="C15" s="17"/>
      <c r="D15" s="28"/>
      <c r="E15" s="17"/>
      <c r="F15" s="17"/>
      <c r="G15" s="17"/>
    </row>
    <row r="16" spans="1:7" s="4" customFormat="1" ht="12" customHeight="1" hidden="1">
      <c r="A16" s="17"/>
      <c r="B16" s="16"/>
      <c r="C16" s="28"/>
      <c r="D16" s="17"/>
      <c r="E16" s="17"/>
      <c r="F16" s="17"/>
      <c r="G16" s="17"/>
    </row>
    <row r="17" spans="1:7" ht="13.5" customHeight="1" hidden="1">
      <c r="A17" s="13"/>
      <c r="B17" s="13"/>
      <c r="C17" s="13"/>
      <c r="D17" s="13"/>
      <c r="E17" s="13"/>
      <c r="F17" s="13"/>
      <c r="G17" s="13"/>
    </row>
    <row r="18" spans="1:7" ht="12.75" customHeight="1">
      <c r="A18" s="27" t="s">
        <v>292</v>
      </c>
      <c r="B18" s="27"/>
      <c r="C18" s="27"/>
      <c r="D18" s="27"/>
      <c r="E18" s="27"/>
      <c r="F18" s="27"/>
      <c r="G18" s="27"/>
    </row>
    <row r="19" spans="1:145" ht="18" customHeight="1">
      <c r="A19" s="649" t="s">
        <v>319</v>
      </c>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c r="AY19" s="649"/>
      <c r="AZ19" s="649"/>
      <c r="BA19" s="649"/>
      <c r="BB19" s="649"/>
      <c r="BC19" s="649"/>
      <c r="BD19" s="649"/>
      <c r="BE19" s="649"/>
      <c r="BF19" s="649"/>
      <c r="BG19" s="649"/>
      <c r="BH19" s="649"/>
      <c r="BI19" s="649"/>
      <c r="BJ19" s="649"/>
      <c r="BK19" s="649"/>
      <c r="BL19" s="649"/>
      <c r="BM19" s="649"/>
      <c r="BN19" s="649"/>
      <c r="BO19" s="649"/>
      <c r="BP19" s="649"/>
      <c r="BQ19" s="649"/>
      <c r="BR19" s="649"/>
      <c r="BS19" s="649"/>
      <c r="BT19" s="649"/>
      <c r="BU19" s="649"/>
      <c r="BV19" s="649"/>
      <c r="BW19" s="649"/>
      <c r="BX19" s="649"/>
      <c r="BY19" s="649"/>
      <c r="BZ19" s="649"/>
      <c r="CA19" s="649"/>
      <c r="CB19" s="649"/>
      <c r="CC19" s="649"/>
      <c r="CD19" s="649"/>
      <c r="CE19" s="649"/>
      <c r="CF19" s="649"/>
      <c r="CG19" s="649"/>
      <c r="CH19" s="649"/>
      <c r="CI19" s="649"/>
      <c r="CJ19" s="649"/>
      <c r="CK19" s="649"/>
      <c r="CL19" s="649"/>
      <c r="CM19" s="649"/>
      <c r="CN19" s="649"/>
      <c r="CO19" s="649"/>
      <c r="CP19" s="649"/>
      <c r="CQ19" s="649"/>
      <c r="CR19" s="649"/>
      <c r="CS19" s="649"/>
      <c r="CT19" s="649"/>
      <c r="CU19" s="649"/>
      <c r="CV19" s="649"/>
      <c r="CW19" s="649"/>
      <c r="CX19" s="649"/>
      <c r="CY19" s="649"/>
      <c r="CZ19" s="649"/>
      <c r="DA19" s="649"/>
      <c r="DB19" s="649"/>
      <c r="DC19" s="649"/>
      <c r="DD19" s="649"/>
      <c r="DE19" s="649"/>
      <c r="DF19" s="649"/>
      <c r="DG19" s="649"/>
      <c r="DH19" s="649"/>
      <c r="DI19" s="649"/>
      <c r="DJ19" s="649"/>
      <c r="DK19" s="649"/>
      <c r="DL19" s="649"/>
      <c r="DM19" s="649"/>
      <c r="DN19" s="649"/>
      <c r="DO19" s="649"/>
      <c r="DP19" s="649"/>
      <c r="DQ19" s="649"/>
      <c r="DR19" s="649"/>
      <c r="DS19" s="649"/>
      <c r="DT19" s="649"/>
      <c r="DU19" s="649"/>
      <c r="DV19" s="649"/>
      <c r="DW19" s="649"/>
      <c r="DX19" s="649"/>
      <c r="DY19" s="649"/>
      <c r="DZ19" s="649"/>
      <c r="EA19" s="649"/>
      <c r="EB19" s="649"/>
      <c r="EC19" s="649"/>
      <c r="ED19" s="649"/>
      <c r="EE19" s="649"/>
      <c r="EF19" s="649"/>
      <c r="EG19" s="649"/>
      <c r="EH19" s="649"/>
      <c r="EI19" s="649"/>
      <c r="EJ19" s="649"/>
      <c r="EK19" s="649"/>
      <c r="EL19" s="649"/>
      <c r="EM19" s="649"/>
      <c r="EN19" s="649"/>
      <c r="EO19" s="649"/>
    </row>
    <row r="20" spans="1:7" ht="11.25" customHeight="1" thickBot="1">
      <c r="A20" s="19"/>
      <c r="B20" s="19"/>
      <c r="C20" s="19"/>
      <c r="D20" s="19"/>
      <c r="E20" s="19"/>
      <c r="F20" s="19"/>
      <c r="G20" s="19"/>
    </row>
    <row r="21" spans="1:7" ht="12" hidden="1" thickBot="1">
      <c r="A21" s="13"/>
      <c r="B21" s="13"/>
      <c r="C21" s="13"/>
      <c r="D21" s="13"/>
      <c r="E21" s="13"/>
      <c r="F21" s="13"/>
      <c r="G21" s="13"/>
    </row>
    <row r="22" spans="1:7" ht="12" hidden="1" thickBot="1">
      <c r="A22" s="13"/>
      <c r="B22" s="13"/>
      <c r="C22" s="13"/>
      <c r="D22" s="13"/>
      <c r="E22" s="13"/>
      <c r="F22" s="13"/>
      <c r="G22" s="13"/>
    </row>
    <row r="23" spans="1:7" ht="12" hidden="1" thickBot="1">
      <c r="A23" s="13"/>
      <c r="B23" s="18"/>
      <c r="C23" s="18"/>
      <c r="D23" s="18"/>
      <c r="E23" s="18"/>
      <c r="F23" s="13"/>
      <c r="G23" s="13"/>
    </row>
    <row r="24" spans="1:7" ht="18" customHeight="1" hidden="1">
      <c r="A24" s="13"/>
      <c r="B24" s="20"/>
      <c r="C24" s="20"/>
      <c r="D24" s="20"/>
      <c r="E24" s="20"/>
      <c r="F24" s="20"/>
      <c r="G24" s="20"/>
    </row>
    <row r="25" spans="1:7" ht="12.75" customHeight="1" hidden="1" thickBot="1">
      <c r="A25" s="13"/>
      <c r="B25" s="620"/>
      <c r="C25" s="620"/>
      <c r="D25" s="620"/>
      <c r="E25" s="620"/>
      <c r="F25" s="620"/>
      <c r="G25" s="620"/>
    </row>
    <row r="26" spans="1:26" s="5" customFormat="1" ht="12.75" customHeight="1" thickBot="1">
      <c r="A26" s="420" t="s">
        <v>0</v>
      </c>
      <c r="B26" s="422" t="s">
        <v>1</v>
      </c>
      <c r="C26" s="663" t="s">
        <v>326</v>
      </c>
      <c r="D26" s="626" t="s">
        <v>3</v>
      </c>
      <c r="E26" s="650" t="s">
        <v>294</v>
      </c>
      <c r="F26" s="651"/>
      <c r="G26" s="652"/>
      <c r="H26" s="414" t="s">
        <v>37</v>
      </c>
      <c r="I26" s="414"/>
      <c r="J26" s="414"/>
      <c r="K26" s="414"/>
      <c r="L26" s="414"/>
      <c r="M26" s="414"/>
      <c r="N26" s="414"/>
      <c r="O26" s="414"/>
      <c r="P26" s="414"/>
      <c r="Q26" s="414"/>
      <c r="R26" s="414"/>
      <c r="S26" s="414"/>
      <c r="T26" s="414"/>
      <c r="U26" s="414"/>
      <c r="V26" s="414"/>
      <c r="W26" s="414"/>
      <c r="X26" s="414"/>
      <c r="Y26" s="414"/>
      <c r="Z26" s="415"/>
    </row>
    <row r="27" spans="1:26" ht="84.75" customHeight="1" thickBot="1">
      <c r="A27" s="421"/>
      <c r="B27" s="423"/>
      <c r="C27" s="664"/>
      <c r="D27" s="627"/>
      <c r="E27" s="653"/>
      <c r="F27" s="654"/>
      <c r="G27" s="655"/>
      <c r="H27" s="677" t="s">
        <v>323</v>
      </c>
      <c r="I27" s="677"/>
      <c r="J27" s="677"/>
      <c r="K27" s="677" t="s">
        <v>324</v>
      </c>
      <c r="L27" s="677"/>
      <c r="M27" s="677"/>
      <c r="N27" s="678" t="s">
        <v>393</v>
      </c>
      <c r="O27" s="678"/>
      <c r="P27" s="678"/>
      <c r="Q27" s="367" t="s">
        <v>408</v>
      </c>
      <c r="R27" s="679" t="s">
        <v>394</v>
      </c>
      <c r="S27" s="680"/>
      <c r="T27" s="681"/>
      <c r="U27" s="677"/>
      <c r="V27" s="677"/>
      <c r="W27" s="677"/>
      <c r="X27" s="416"/>
      <c r="Y27" s="416"/>
      <c r="Z27" s="416"/>
    </row>
    <row r="28" spans="1:26" ht="21" customHeight="1" thickBot="1">
      <c r="A28" s="421"/>
      <c r="B28" s="423"/>
      <c r="C28" s="664"/>
      <c r="D28" s="627"/>
      <c r="E28" s="656"/>
      <c r="F28" s="657"/>
      <c r="G28" s="658"/>
      <c r="H28" s="671" t="s">
        <v>412</v>
      </c>
      <c r="I28" s="672"/>
      <c r="J28" s="673"/>
      <c r="K28" s="674" t="s">
        <v>325</v>
      </c>
      <c r="L28" s="675"/>
      <c r="M28" s="676"/>
      <c r="N28" s="671" t="s">
        <v>413</v>
      </c>
      <c r="O28" s="672"/>
      <c r="P28" s="673"/>
      <c r="Q28" s="372" t="s">
        <v>409</v>
      </c>
      <c r="R28" s="674" t="s">
        <v>411</v>
      </c>
      <c r="S28" s="675"/>
      <c r="T28" s="676"/>
      <c r="U28" s="674"/>
      <c r="V28" s="675"/>
      <c r="W28" s="676"/>
      <c r="X28" s="417"/>
      <c r="Y28" s="418"/>
      <c r="Z28" s="419"/>
    </row>
    <row r="29" spans="1:26" ht="15" customHeight="1">
      <c r="A29" s="421"/>
      <c r="B29" s="423"/>
      <c r="C29" s="664"/>
      <c r="D29" s="627" t="s">
        <v>313</v>
      </c>
      <c r="E29" s="669" t="s">
        <v>295</v>
      </c>
      <c r="F29" s="666" t="s">
        <v>296</v>
      </c>
      <c r="G29" s="668" t="s">
        <v>297</v>
      </c>
      <c r="H29" s="404" t="s">
        <v>295</v>
      </c>
      <c r="I29" s="406" t="s">
        <v>296</v>
      </c>
      <c r="J29" s="400" t="s">
        <v>297</v>
      </c>
      <c r="K29" s="404" t="s">
        <v>295</v>
      </c>
      <c r="L29" s="406" t="s">
        <v>296</v>
      </c>
      <c r="M29" s="400" t="s">
        <v>297</v>
      </c>
      <c r="N29" s="404" t="s">
        <v>295</v>
      </c>
      <c r="O29" s="406" t="s">
        <v>296</v>
      </c>
      <c r="P29" s="400" t="s">
        <v>297</v>
      </c>
      <c r="Q29" s="368"/>
      <c r="R29" s="404" t="s">
        <v>295</v>
      </c>
      <c r="S29" s="406" t="s">
        <v>296</v>
      </c>
      <c r="T29" s="400" t="s">
        <v>297</v>
      </c>
      <c r="U29" s="404" t="s">
        <v>295</v>
      </c>
      <c r="V29" s="406" t="s">
        <v>296</v>
      </c>
      <c r="W29" s="400" t="s">
        <v>297</v>
      </c>
      <c r="X29" s="404" t="s">
        <v>295</v>
      </c>
      <c r="Y29" s="406" t="s">
        <v>296</v>
      </c>
      <c r="Z29" s="400" t="s">
        <v>297</v>
      </c>
    </row>
    <row r="30" spans="1:26" ht="39" customHeight="1">
      <c r="A30" s="621"/>
      <c r="B30" s="622"/>
      <c r="C30" s="665"/>
      <c r="D30" s="627"/>
      <c r="E30" s="670"/>
      <c r="F30" s="667"/>
      <c r="G30" s="426"/>
      <c r="H30" s="424"/>
      <c r="I30" s="425"/>
      <c r="J30" s="426"/>
      <c r="K30" s="424"/>
      <c r="L30" s="425"/>
      <c r="M30" s="426"/>
      <c r="N30" s="424"/>
      <c r="O30" s="425"/>
      <c r="P30" s="426"/>
      <c r="Q30" s="369"/>
      <c r="R30" s="424"/>
      <c r="S30" s="425"/>
      <c r="T30" s="426"/>
      <c r="U30" s="424"/>
      <c r="V30" s="425"/>
      <c r="W30" s="426"/>
      <c r="X30" s="424"/>
      <c r="Y30" s="425"/>
      <c r="Z30" s="426"/>
    </row>
    <row r="31" spans="1:26" ht="12" thickBot="1">
      <c r="A31" s="40" t="s">
        <v>8</v>
      </c>
      <c r="B31" s="39" t="s">
        <v>9</v>
      </c>
      <c r="C31" s="32" t="s">
        <v>10</v>
      </c>
      <c r="D31" s="26" t="s">
        <v>11</v>
      </c>
      <c r="E31" s="34" t="s">
        <v>12</v>
      </c>
      <c r="F31" s="9" t="s">
        <v>13</v>
      </c>
      <c r="G31" s="26" t="s">
        <v>14</v>
      </c>
      <c r="H31" s="25" t="s">
        <v>15</v>
      </c>
      <c r="I31" s="21" t="s">
        <v>303</v>
      </c>
      <c r="J31" s="26" t="s">
        <v>304</v>
      </c>
      <c r="K31" s="25" t="s">
        <v>305</v>
      </c>
      <c r="L31" s="21" t="s">
        <v>306</v>
      </c>
      <c r="M31" s="26" t="s">
        <v>307</v>
      </c>
      <c r="N31" s="25" t="s">
        <v>308</v>
      </c>
      <c r="O31" s="21" t="s">
        <v>309</v>
      </c>
      <c r="P31" s="26" t="s">
        <v>310</v>
      </c>
      <c r="Q31" s="39"/>
      <c r="R31" s="25" t="s">
        <v>311</v>
      </c>
      <c r="S31" s="21" t="s">
        <v>312</v>
      </c>
      <c r="T31" s="26" t="s">
        <v>256</v>
      </c>
      <c r="U31" s="25" t="s">
        <v>255</v>
      </c>
      <c r="V31" s="21" t="s">
        <v>257</v>
      </c>
      <c r="W31" s="26" t="s">
        <v>258</v>
      </c>
      <c r="X31" s="25" t="s">
        <v>320</v>
      </c>
      <c r="Y31" s="21" t="s">
        <v>321</v>
      </c>
      <c r="Z31" s="26" t="s">
        <v>322</v>
      </c>
    </row>
    <row r="32" spans="1:26" ht="12.75" customHeight="1">
      <c r="A32" s="83" t="s">
        <v>380</v>
      </c>
      <c r="B32" s="84" t="s">
        <v>29</v>
      </c>
      <c r="C32" s="85" t="s">
        <v>30</v>
      </c>
      <c r="D32" s="85" t="s">
        <v>30</v>
      </c>
      <c r="E32" s="267">
        <f>H32+K32+N32+R32++U32+X32+Q32</f>
        <v>2876.27</v>
      </c>
      <c r="F32" s="268">
        <f>I32+L32+O32+S32++V32+Y32</f>
        <v>0</v>
      </c>
      <c r="G32" s="269">
        <f>J32+M32+P32+T32++W32+Z32</f>
        <v>0</v>
      </c>
      <c r="H32" s="121"/>
      <c r="I32" s="87"/>
      <c r="J32" s="122"/>
      <c r="K32" s="121"/>
      <c r="L32" s="87"/>
      <c r="M32" s="122"/>
      <c r="N32" s="121"/>
      <c r="O32" s="87"/>
      <c r="P32" s="122"/>
      <c r="Q32" s="121">
        <v>2876.27</v>
      </c>
      <c r="R32" s="121"/>
      <c r="S32" s="87"/>
      <c r="T32" s="122"/>
      <c r="U32" s="121"/>
      <c r="V32" s="87"/>
      <c r="W32" s="122"/>
      <c r="X32" s="58"/>
      <c r="Y32" s="59"/>
      <c r="Z32" s="60"/>
    </row>
    <row r="33" spans="1:26" ht="18" customHeight="1">
      <c r="A33" s="83" t="s">
        <v>381</v>
      </c>
      <c r="B33" s="90" t="s">
        <v>31</v>
      </c>
      <c r="C33" s="91" t="s">
        <v>30</v>
      </c>
      <c r="D33" s="91" t="s">
        <v>30</v>
      </c>
      <c r="E33" s="270">
        <f>H33+K33+N33+R33++U33+X33</f>
        <v>0</v>
      </c>
      <c r="F33" s="271">
        <f aca="true" t="shared" si="0" ref="F33:F64">I33+L33+O33+S33+V33+Y33</f>
        <v>0</v>
      </c>
      <c r="G33" s="272">
        <f aca="true" t="shared" si="1" ref="G33:G64">J33+M33+P33+T33+W33+Z33</f>
        <v>0</v>
      </c>
      <c r="H33" s="104"/>
      <c r="I33" s="94"/>
      <c r="J33" s="105"/>
      <c r="K33" s="104"/>
      <c r="L33" s="94"/>
      <c r="M33" s="105"/>
      <c r="N33" s="104"/>
      <c r="O33" s="94"/>
      <c r="P33" s="105"/>
      <c r="Q33" s="116"/>
      <c r="R33" s="104"/>
      <c r="S33" s="94"/>
      <c r="T33" s="105"/>
      <c r="U33" s="104"/>
      <c r="V33" s="94"/>
      <c r="W33" s="105"/>
      <c r="X33" s="61"/>
      <c r="Y33" s="62"/>
      <c r="Z33" s="63"/>
    </row>
    <row r="34" spans="1:26" ht="18.75" customHeight="1">
      <c r="A34" s="280" t="s">
        <v>32</v>
      </c>
      <c r="B34" s="281" t="s">
        <v>33</v>
      </c>
      <c r="C34" s="282"/>
      <c r="D34" s="282"/>
      <c r="E34" s="283">
        <f>H34+K34+N34+R34++U34+X34</f>
        <v>128290</v>
      </c>
      <c r="F34" s="284">
        <f t="shared" si="0"/>
        <v>0</v>
      </c>
      <c r="G34" s="285">
        <f t="shared" si="1"/>
        <v>0</v>
      </c>
      <c r="H34" s="286">
        <f aca="true" t="shared" si="2" ref="H34:W34">H35+H37+H43+H45+H48+H52+H54</f>
        <v>85400</v>
      </c>
      <c r="I34" s="207">
        <f t="shared" si="2"/>
        <v>0</v>
      </c>
      <c r="J34" s="287">
        <f t="shared" si="2"/>
        <v>0</v>
      </c>
      <c r="K34" s="286">
        <f t="shared" si="2"/>
        <v>0</v>
      </c>
      <c r="L34" s="207">
        <f t="shared" si="2"/>
        <v>0</v>
      </c>
      <c r="M34" s="287">
        <f t="shared" si="2"/>
        <v>0</v>
      </c>
      <c r="N34" s="286">
        <f t="shared" si="2"/>
        <v>21450</v>
      </c>
      <c r="O34" s="207">
        <f t="shared" si="2"/>
        <v>0</v>
      </c>
      <c r="P34" s="287">
        <f t="shared" si="2"/>
        <v>0</v>
      </c>
      <c r="Q34" s="207"/>
      <c r="R34" s="287">
        <f t="shared" si="2"/>
        <v>21440</v>
      </c>
      <c r="S34" s="207">
        <f t="shared" si="2"/>
        <v>0</v>
      </c>
      <c r="T34" s="287">
        <f t="shared" si="2"/>
        <v>0</v>
      </c>
      <c r="U34" s="286">
        <f t="shared" si="2"/>
        <v>0</v>
      </c>
      <c r="V34" s="207">
        <f t="shared" si="2"/>
        <v>0</v>
      </c>
      <c r="W34" s="287">
        <f t="shared" si="2"/>
        <v>0</v>
      </c>
      <c r="X34" s="64"/>
      <c r="Y34" s="65"/>
      <c r="Z34" s="66"/>
    </row>
    <row r="35" spans="1:26" ht="24" customHeight="1">
      <c r="A35" s="288" t="s">
        <v>34</v>
      </c>
      <c r="B35" s="248" t="s">
        <v>35</v>
      </c>
      <c r="C35" s="249" t="s">
        <v>36</v>
      </c>
      <c r="D35" s="249"/>
      <c r="E35" s="250">
        <f aca="true" t="shared" si="3" ref="E35:E98">H35+K35+N35+R35++U35+X35</f>
        <v>0</v>
      </c>
      <c r="F35" s="251">
        <f t="shared" si="0"/>
        <v>0</v>
      </c>
      <c r="G35" s="252">
        <f t="shared" si="1"/>
        <v>0</v>
      </c>
      <c r="H35" s="289">
        <f aca="true" t="shared" si="4" ref="H35:W35">H36</f>
        <v>0</v>
      </c>
      <c r="I35" s="289">
        <f t="shared" si="4"/>
        <v>0</v>
      </c>
      <c r="J35" s="289">
        <f t="shared" si="4"/>
        <v>0</v>
      </c>
      <c r="K35" s="289">
        <f t="shared" si="4"/>
        <v>0</v>
      </c>
      <c r="L35" s="216">
        <f t="shared" si="4"/>
        <v>0</v>
      </c>
      <c r="M35" s="290">
        <f t="shared" si="4"/>
        <v>0</v>
      </c>
      <c r="N35" s="289">
        <f t="shared" si="4"/>
        <v>0</v>
      </c>
      <c r="O35" s="216">
        <f t="shared" si="4"/>
        <v>0</v>
      </c>
      <c r="P35" s="290">
        <f t="shared" si="4"/>
        <v>0</v>
      </c>
      <c r="Q35" s="216"/>
      <c r="R35" s="290">
        <f t="shared" si="4"/>
        <v>0</v>
      </c>
      <c r="S35" s="216">
        <f t="shared" si="4"/>
        <v>0</v>
      </c>
      <c r="T35" s="290">
        <f t="shared" si="4"/>
        <v>0</v>
      </c>
      <c r="U35" s="289">
        <f t="shared" si="4"/>
        <v>0</v>
      </c>
      <c r="V35" s="216">
        <f t="shared" si="4"/>
        <v>0</v>
      </c>
      <c r="W35" s="290">
        <f t="shared" si="4"/>
        <v>0</v>
      </c>
      <c r="X35" s="67"/>
      <c r="Y35" s="68"/>
      <c r="Z35" s="69"/>
    </row>
    <row r="36" spans="1:26" ht="16.5" customHeight="1">
      <c r="A36" s="106" t="s">
        <v>371</v>
      </c>
      <c r="B36" s="107" t="s">
        <v>369</v>
      </c>
      <c r="C36" s="97" t="s">
        <v>36</v>
      </c>
      <c r="D36" s="108" t="s">
        <v>370</v>
      </c>
      <c r="E36" s="270">
        <f>H36+K36+N36+R36++U36+X36</f>
        <v>0</v>
      </c>
      <c r="F36" s="271">
        <f t="shared" si="0"/>
        <v>0</v>
      </c>
      <c r="G36" s="272">
        <f t="shared" si="1"/>
        <v>0</v>
      </c>
      <c r="H36" s="109"/>
      <c r="I36" s="109"/>
      <c r="J36" s="109"/>
      <c r="K36" s="109"/>
      <c r="L36" s="92"/>
      <c r="M36" s="142"/>
      <c r="N36" s="109"/>
      <c r="O36" s="92"/>
      <c r="P36" s="142"/>
      <c r="Q36" s="92"/>
      <c r="R36" s="142"/>
      <c r="S36" s="92"/>
      <c r="T36" s="142"/>
      <c r="U36" s="109"/>
      <c r="V36" s="92"/>
      <c r="W36" s="142"/>
      <c r="X36" s="70"/>
      <c r="Y36" s="71"/>
      <c r="Z36" s="72"/>
    </row>
    <row r="37" spans="1:26" ht="12" customHeight="1">
      <c r="A37" s="247" t="s">
        <v>38</v>
      </c>
      <c r="B37" s="291" t="s">
        <v>39</v>
      </c>
      <c r="C37" s="292" t="s">
        <v>40</v>
      </c>
      <c r="D37" s="292"/>
      <c r="E37" s="250">
        <f t="shared" si="3"/>
        <v>0</v>
      </c>
      <c r="F37" s="251">
        <f t="shared" si="0"/>
        <v>0</v>
      </c>
      <c r="G37" s="252">
        <f t="shared" si="1"/>
        <v>0</v>
      </c>
      <c r="H37" s="289">
        <f aca="true" t="shared" si="5" ref="H37:W37">H38+H39+H40+H41+H42</f>
        <v>0</v>
      </c>
      <c r="I37" s="216">
        <f t="shared" si="5"/>
        <v>0</v>
      </c>
      <c r="J37" s="290">
        <f t="shared" si="5"/>
        <v>0</v>
      </c>
      <c r="K37" s="289">
        <f t="shared" si="5"/>
        <v>0</v>
      </c>
      <c r="L37" s="216">
        <f t="shared" si="5"/>
        <v>0</v>
      </c>
      <c r="M37" s="290">
        <f t="shared" si="5"/>
        <v>0</v>
      </c>
      <c r="N37" s="289">
        <f t="shared" si="5"/>
        <v>0</v>
      </c>
      <c r="O37" s="216">
        <f t="shared" si="5"/>
        <v>0</v>
      </c>
      <c r="P37" s="290">
        <f t="shared" si="5"/>
        <v>0</v>
      </c>
      <c r="Q37" s="216"/>
      <c r="R37" s="290">
        <f t="shared" si="5"/>
        <v>0</v>
      </c>
      <c r="S37" s="216">
        <f t="shared" si="5"/>
        <v>0</v>
      </c>
      <c r="T37" s="290">
        <f t="shared" si="5"/>
        <v>0</v>
      </c>
      <c r="U37" s="289">
        <f t="shared" si="5"/>
        <v>0</v>
      </c>
      <c r="V37" s="216">
        <f t="shared" si="5"/>
        <v>0</v>
      </c>
      <c r="W37" s="290">
        <f t="shared" si="5"/>
        <v>0</v>
      </c>
      <c r="X37" s="67"/>
      <c r="Y37" s="68"/>
      <c r="Z37" s="69"/>
    </row>
    <row r="38" spans="1:26" ht="48" customHeight="1">
      <c r="A38" s="103" t="s">
        <v>41</v>
      </c>
      <c r="B38" s="90" t="s">
        <v>42</v>
      </c>
      <c r="C38" s="91" t="s">
        <v>40</v>
      </c>
      <c r="D38" s="91" t="s">
        <v>85</v>
      </c>
      <c r="E38" s="270">
        <f t="shared" si="3"/>
        <v>0</v>
      </c>
      <c r="F38" s="271">
        <f t="shared" si="0"/>
        <v>0</v>
      </c>
      <c r="G38" s="272">
        <f t="shared" si="1"/>
        <v>0</v>
      </c>
      <c r="H38" s="104"/>
      <c r="I38" s="94"/>
      <c r="J38" s="116"/>
      <c r="K38" s="104"/>
      <c r="L38" s="94"/>
      <c r="M38" s="116"/>
      <c r="N38" s="104"/>
      <c r="O38" s="94"/>
      <c r="P38" s="116"/>
      <c r="Q38" s="94"/>
      <c r="R38" s="116"/>
      <c r="S38" s="94"/>
      <c r="T38" s="116"/>
      <c r="U38" s="104"/>
      <c r="V38" s="94"/>
      <c r="W38" s="116"/>
      <c r="X38" s="73"/>
      <c r="Y38" s="68"/>
      <c r="Z38" s="345"/>
    </row>
    <row r="39" spans="1:26" ht="32.25" customHeight="1">
      <c r="A39" s="103" t="s">
        <v>44</v>
      </c>
      <c r="B39" s="90" t="s">
        <v>43</v>
      </c>
      <c r="C39" s="91" t="s">
        <v>40</v>
      </c>
      <c r="D39" s="91" t="s">
        <v>85</v>
      </c>
      <c r="E39" s="270">
        <f t="shared" si="3"/>
        <v>0</v>
      </c>
      <c r="F39" s="271">
        <f t="shared" si="0"/>
        <v>0</v>
      </c>
      <c r="G39" s="272">
        <f t="shared" si="1"/>
        <v>0</v>
      </c>
      <c r="H39" s="104"/>
      <c r="I39" s="94"/>
      <c r="J39" s="116"/>
      <c r="K39" s="104"/>
      <c r="L39" s="94"/>
      <c r="M39" s="116"/>
      <c r="N39" s="104"/>
      <c r="O39" s="94"/>
      <c r="P39" s="116"/>
      <c r="Q39" s="94"/>
      <c r="R39" s="104"/>
      <c r="S39" s="94"/>
      <c r="T39" s="116"/>
      <c r="U39" s="104"/>
      <c r="V39" s="94"/>
      <c r="W39" s="116"/>
      <c r="X39" s="67"/>
      <c r="Y39" s="68"/>
      <c r="Z39" s="69"/>
    </row>
    <row r="40" spans="1:26" ht="17.25" customHeight="1">
      <c r="A40" s="117" t="s">
        <v>270</v>
      </c>
      <c r="B40" s="90" t="s">
        <v>330</v>
      </c>
      <c r="C40" s="91" t="s">
        <v>40</v>
      </c>
      <c r="D40" s="91" t="s">
        <v>85</v>
      </c>
      <c r="E40" s="270">
        <f t="shared" si="3"/>
        <v>0</v>
      </c>
      <c r="F40" s="271">
        <f t="shared" si="0"/>
        <v>0</v>
      </c>
      <c r="G40" s="272">
        <f t="shared" si="1"/>
        <v>0</v>
      </c>
      <c r="H40" s="104"/>
      <c r="I40" s="94"/>
      <c r="J40" s="116"/>
      <c r="K40" s="104"/>
      <c r="L40" s="94"/>
      <c r="M40" s="116"/>
      <c r="N40" s="104"/>
      <c r="O40" s="94"/>
      <c r="P40" s="116"/>
      <c r="Q40" s="94"/>
      <c r="R40" s="104"/>
      <c r="S40" s="94"/>
      <c r="T40" s="116"/>
      <c r="U40" s="104"/>
      <c r="V40" s="94"/>
      <c r="W40" s="116"/>
      <c r="X40" s="67"/>
      <c r="Y40" s="68"/>
      <c r="Z40" s="69"/>
    </row>
    <row r="41" spans="1:26" ht="18.75" customHeight="1">
      <c r="A41" s="117" t="s">
        <v>272</v>
      </c>
      <c r="B41" s="90" t="s">
        <v>331</v>
      </c>
      <c r="C41" s="91" t="s">
        <v>40</v>
      </c>
      <c r="D41" s="91" t="s">
        <v>88</v>
      </c>
      <c r="E41" s="270">
        <f t="shared" si="3"/>
        <v>0</v>
      </c>
      <c r="F41" s="271">
        <f t="shared" si="0"/>
        <v>0</v>
      </c>
      <c r="G41" s="272">
        <f t="shared" si="1"/>
        <v>0</v>
      </c>
      <c r="H41" s="104"/>
      <c r="I41" s="94"/>
      <c r="J41" s="116"/>
      <c r="K41" s="104"/>
      <c r="L41" s="94"/>
      <c r="M41" s="116"/>
      <c r="N41" s="104"/>
      <c r="O41" s="94"/>
      <c r="P41" s="116"/>
      <c r="Q41" s="94"/>
      <c r="R41" s="104"/>
      <c r="S41" s="94"/>
      <c r="T41" s="116"/>
      <c r="U41" s="104"/>
      <c r="V41" s="94"/>
      <c r="W41" s="116"/>
      <c r="X41" s="67"/>
      <c r="Y41" s="68"/>
      <c r="Z41" s="69"/>
    </row>
    <row r="42" spans="1:26" ht="17.25" customHeight="1">
      <c r="A42" s="117" t="s">
        <v>273</v>
      </c>
      <c r="B42" s="90" t="s">
        <v>332</v>
      </c>
      <c r="C42" s="91" t="s">
        <v>40</v>
      </c>
      <c r="D42" s="91" t="s">
        <v>271</v>
      </c>
      <c r="E42" s="270">
        <f t="shared" si="3"/>
        <v>0</v>
      </c>
      <c r="F42" s="271">
        <f t="shared" si="0"/>
        <v>0</v>
      </c>
      <c r="G42" s="272">
        <f t="shared" si="1"/>
        <v>0</v>
      </c>
      <c r="H42" s="104"/>
      <c r="I42" s="94"/>
      <c r="J42" s="116"/>
      <c r="K42" s="104"/>
      <c r="L42" s="94"/>
      <c r="M42" s="116"/>
      <c r="N42" s="104"/>
      <c r="O42" s="94"/>
      <c r="P42" s="116"/>
      <c r="Q42" s="94"/>
      <c r="R42" s="104"/>
      <c r="S42" s="94"/>
      <c r="T42" s="116"/>
      <c r="U42" s="104"/>
      <c r="V42" s="94"/>
      <c r="W42" s="116"/>
      <c r="X42" s="67"/>
      <c r="Y42" s="68"/>
      <c r="Z42" s="69"/>
    </row>
    <row r="43" spans="1:26" ht="22.5" customHeight="1">
      <c r="A43" s="247" t="s">
        <v>45</v>
      </c>
      <c r="B43" s="248" t="s">
        <v>46</v>
      </c>
      <c r="C43" s="249" t="s">
        <v>47</v>
      </c>
      <c r="D43" s="249"/>
      <c r="E43" s="250">
        <f>H43+K43+N43+R43++U43+X43</f>
        <v>0</v>
      </c>
      <c r="F43" s="251">
        <f t="shared" si="0"/>
        <v>0</v>
      </c>
      <c r="G43" s="252">
        <f t="shared" si="1"/>
        <v>0</v>
      </c>
      <c r="H43" s="289">
        <f aca="true" t="shared" si="6" ref="H43:W43">H44</f>
        <v>0</v>
      </c>
      <c r="I43" s="216">
        <f t="shared" si="6"/>
        <v>0</v>
      </c>
      <c r="J43" s="290">
        <f t="shared" si="6"/>
        <v>0</v>
      </c>
      <c r="K43" s="289">
        <f t="shared" si="6"/>
        <v>0</v>
      </c>
      <c r="L43" s="216">
        <f t="shared" si="6"/>
        <v>0</v>
      </c>
      <c r="M43" s="290">
        <f t="shared" si="6"/>
        <v>0</v>
      </c>
      <c r="N43" s="289">
        <f t="shared" si="6"/>
        <v>0</v>
      </c>
      <c r="O43" s="216">
        <f t="shared" si="6"/>
        <v>0</v>
      </c>
      <c r="P43" s="290">
        <f t="shared" si="6"/>
        <v>0</v>
      </c>
      <c r="Q43" s="216"/>
      <c r="R43" s="290">
        <f t="shared" si="6"/>
        <v>0</v>
      </c>
      <c r="S43" s="216">
        <f t="shared" si="6"/>
        <v>0</v>
      </c>
      <c r="T43" s="290">
        <f t="shared" si="6"/>
        <v>0</v>
      </c>
      <c r="U43" s="289">
        <f t="shared" si="6"/>
        <v>0</v>
      </c>
      <c r="V43" s="216">
        <f t="shared" si="6"/>
        <v>0</v>
      </c>
      <c r="W43" s="290">
        <f t="shared" si="6"/>
        <v>0</v>
      </c>
      <c r="X43" s="67"/>
      <c r="Y43" s="68"/>
      <c r="Z43" s="69"/>
    </row>
    <row r="44" spans="1:26" ht="32.25" customHeight="1">
      <c r="A44" s="103" t="s">
        <v>274</v>
      </c>
      <c r="B44" s="119" t="s">
        <v>48</v>
      </c>
      <c r="C44" s="120" t="s">
        <v>47</v>
      </c>
      <c r="D44" s="120" t="s">
        <v>275</v>
      </c>
      <c r="E44" s="270">
        <f t="shared" si="3"/>
        <v>0</v>
      </c>
      <c r="F44" s="271">
        <f t="shared" si="0"/>
        <v>0</v>
      </c>
      <c r="G44" s="272">
        <f t="shared" si="1"/>
        <v>0</v>
      </c>
      <c r="H44" s="121"/>
      <c r="I44" s="94"/>
      <c r="J44" s="143"/>
      <c r="K44" s="121"/>
      <c r="L44" s="94"/>
      <c r="M44" s="143"/>
      <c r="N44" s="121"/>
      <c r="O44" s="94"/>
      <c r="P44" s="143"/>
      <c r="Q44" s="94"/>
      <c r="R44" s="143"/>
      <c r="S44" s="94"/>
      <c r="T44" s="143"/>
      <c r="U44" s="121"/>
      <c r="V44" s="94"/>
      <c r="W44" s="143"/>
      <c r="X44" s="74"/>
      <c r="Y44" s="75"/>
      <c r="Z44" s="76"/>
    </row>
    <row r="45" spans="1:26" ht="14.25" customHeight="1">
      <c r="A45" s="247" t="s">
        <v>49</v>
      </c>
      <c r="B45" s="248" t="s">
        <v>50</v>
      </c>
      <c r="C45" s="249" t="s">
        <v>51</v>
      </c>
      <c r="D45" s="249"/>
      <c r="E45" s="250">
        <f t="shared" si="3"/>
        <v>0</v>
      </c>
      <c r="F45" s="251">
        <f t="shared" si="0"/>
        <v>0</v>
      </c>
      <c r="G45" s="252">
        <f t="shared" si="1"/>
        <v>0</v>
      </c>
      <c r="H45" s="289">
        <f aca="true" t="shared" si="7" ref="H45:W45">H46+H47</f>
        <v>0</v>
      </c>
      <c r="I45" s="216">
        <f t="shared" si="7"/>
        <v>0</v>
      </c>
      <c r="J45" s="290">
        <f t="shared" si="7"/>
        <v>0</v>
      </c>
      <c r="K45" s="289">
        <f t="shared" si="7"/>
        <v>0</v>
      </c>
      <c r="L45" s="216">
        <f t="shared" si="7"/>
        <v>0</v>
      </c>
      <c r="M45" s="290">
        <f t="shared" si="7"/>
        <v>0</v>
      </c>
      <c r="N45" s="289">
        <f t="shared" si="7"/>
        <v>0</v>
      </c>
      <c r="O45" s="216">
        <f t="shared" si="7"/>
        <v>0</v>
      </c>
      <c r="P45" s="290">
        <f t="shared" si="7"/>
        <v>0</v>
      </c>
      <c r="Q45" s="216"/>
      <c r="R45" s="290">
        <f t="shared" si="7"/>
        <v>0</v>
      </c>
      <c r="S45" s="216">
        <f t="shared" si="7"/>
        <v>0</v>
      </c>
      <c r="T45" s="290">
        <f t="shared" si="7"/>
        <v>0</v>
      </c>
      <c r="U45" s="289">
        <f t="shared" si="7"/>
        <v>0</v>
      </c>
      <c r="V45" s="216">
        <f t="shared" si="7"/>
        <v>0</v>
      </c>
      <c r="W45" s="290">
        <f t="shared" si="7"/>
        <v>0</v>
      </c>
      <c r="X45" s="67"/>
      <c r="Y45" s="68"/>
      <c r="Z45" s="69"/>
    </row>
    <row r="46" spans="1:26" ht="32.25" customHeight="1">
      <c r="A46" s="103" t="s">
        <v>373</v>
      </c>
      <c r="B46" s="123" t="s">
        <v>276</v>
      </c>
      <c r="C46" s="124" t="s">
        <v>51</v>
      </c>
      <c r="D46" s="91" t="s">
        <v>279</v>
      </c>
      <c r="E46" s="270">
        <f t="shared" si="3"/>
        <v>0</v>
      </c>
      <c r="F46" s="271">
        <f t="shared" si="0"/>
        <v>0</v>
      </c>
      <c r="G46" s="272">
        <f t="shared" si="1"/>
        <v>0</v>
      </c>
      <c r="H46" s="104"/>
      <c r="I46" s="94"/>
      <c r="J46" s="116"/>
      <c r="K46" s="104"/>
      <c r="L46" s="94"/>
      <c r="M46" s="116"/>
      <c r="N46" s="104"/>
      <c r="O46" s="94"/>
      <c r="P46" s="116"/>
      <c r="Q46" s="94"/>
      <c r="R46" s="116"/>
      <c r="S46" s="94"/>
      <c r="T46" s="116"/>
      <c r="U46" s="104"/>
      <c r="V46" s="94"/>
      <c r="W46" s="116"/>
      <c r="X46" s="67"/>
      <c r="Y46" s="68"/>
      <c r="Z46" s="69"/>
    </row>
    <row r="47" spans="1:26" ht="32.25" customHeight="1">
      <c r="A47" s="103" t="s">
        <v>374</v>
      </c>
      <c r="B47" s="123" t="s">
        <v>277</v>
      </c>
      <c r="C47" s="124" t="s">
        <v>51</v>
      </c>
      <c r="D47" s="91" t="s">
        <v>372</v>
      </c>
      <c r="E47" s="270">
        <f t="shared" si="3"/>
        <v>0</v>
      </c>
      <c r="F47" s="271">
        <f t="shared" si="0"/>
        <v>0</v>
      </c>
      <c r="G47" s="272">
        <f t="shared" si="1"/>
        <v>0</v>
      </c>
      <c r="H47" s="104"/>
      <c r="I47" s="94"/>
      <c r="J47" s="116"/>
      <c r="K47" s="104"/>
      <c r="L47" s="94"/>
      <c r="M47" s="116"/>
      <c r="N47" s="104"/>
      <c r="O47" s="94"/>
      <c r="P47" s="116"/>
      <c r="Q47" s="94"/>
      <c r="R47" s="104"/>
      <c r="S47" s="94"/>
      <c r="T47" s="116"/>
      <c r="U47" s="104"/>
      <c r="V47" s="94"/>
      <c r="W47" s="116"/>
      <c r="X47" s="67"/>
      <c r="Y47" s="68"/>
      <c r="Z47" s="69"/>
    </row>
    <row r="48" spans="1:26" ht="11.25" customHeight="1">
      <c r="A48" s="247" t="s">
        <v>52</v>
      </c>
      <c r="B48" s="248" t="s">
        <v>53</v>
      </c>
      <c r="C48" s="249" t="s">
        <v>51</v>
      </c>
      <c r="D48" s="249"/>
      <c r="E48" s="250">
        <f t="shared" si="3"/>
        <v>128290</v>
      </c>
      <c r="F48" s="251">
        <f t="shared" si="0"/>
        <v>0</v>
      </c>
      <c r="G48" s="252">
        <f t="shared" si="1"/>
        <v>0</v>
      </c>
      <c r="H48" s="289">
        <f aca="true" t="shared" si="8" ref="H48:W48">H49+H50+H51</f>
        <v>85400</v>
      </c>
      <c r="I48" s="216">
        <f t="shared" si="8"/>
        <v>0</v>
      </c>
      <c r="J48" s="290">
        <f t="shared" si="8"/>
        <v>0</v>
      </c>
      <c r="K48" s="289">
        <f t="shared" si="8"/>
        <v>0</v>
      </c>
      <c r="L48" s="216">
        <f t="shared" si="8"/>
        <v>0</v>
      </c>
      <c r="M48" s="290">
        <f t="shared" si="8"/>
        <v>0</v>
      </c>
      <c r="N48" s="289">
        <f t="shared" si="8"/>
        <v>21450</v>
      </c>
      <c r="O48" s="289">
        <f t="shared" si="8"/>
        <v>0</v>
      </c>
      <c r="P48" s="289">
        <f t="shared" si="8"/>
        <v>0</v>
      </c>
      <c r="Q48" s="289">
        <f>Q49+Q50+Q51</f>
        <v>0</v>
      </c>
      <c r="R48" s="290">
        <f t="shared" si="8"/>
        <v>21440</v>
      </c>
      <c r="S48" s="216">
        <f t="shared" si="8"/>
        <v>0</v>
      </c>
      <c r="T48" s="290">
        <f t="shared" si="8"/>
        <v>0</v>
      </c>
      <c r="U48" s="289">
        <f t="shared" si="8"/>
        <v>0</v>
      </c>
      <c r="V48" s="216">
        <f t="shared" si="8"/>
        <v>0</v>
      </c>
      <c r="W48" s="290">
        <f t="shared" si="8"/>
        <v>0</v>
      </c>
      <c r="X48" s="67"/>
      <c r="Y48" s="68"/>
      <c r="Z48" s="69"/>
    </row>
    <row r="49" spans="1:26" ht="21.75" customHeight="1">
      <c r="A49" s="347" t="s">
        <v>334</v>
      </c>
      <c r="B49" s="276" t="s">
        <v>54</v>
      </c>
      <c r="C49" s="277" t="s">
        <v>51</v>
      </c>
      <c r="D49" s="277" t="s">
        <v>278</v>
      </c>
      <c r="E49" s="270">
        <f t="shared" si="3"/>
        <v>128290</v>
      </c>
      <c r="F49" s="271">
        <f t="shared" si="0"/>
        <v>0</v>
      </c>
      <c r="G49" s="272">
        <f t="shared" si="1"/>
        <v>0</v>
      </c>
      <c r="H49" s="125">
        <v>85400</v>
      </c>
      <c r="I49" s="92"/>
      <c r="J49" s="144"/>
      <c r="K49" s="125"/>
      <c r="L49" s="92"/>
      <c r="M49" s="144"/>
      <c r="N49" s="125">
        <v>21450</v>
      </c>
      <c r="O49" s="92"/>
      <c r="P49" s="144"/>
      <c r="Q49" s="92"/>
      <c r="R49" s="144">
        <v>21440</v>
      </c>
      <c r="S49" s="92"/>
      <c r="T49" s="144"/>
      <c r="U49" s="125"/>
      <c r="V49" s="92"/>
      <c r="W49" s="144"/>
      <c r="X49" s="77"/>
      <c r="Y49" s="78"/>
      <c r="Z49" s="79"/>
    </row>
    <row r="50" spans="1:26" ht="14.25" customHeight="1">
      <c r="A50" s="113" t="s">
        <v>55</v>
      </c>
      <c r="B50" s="278" t="s">
        <v>56</v>
      </c>
      <c r="C50" s="279" t="s">
        <v>51</v>
      </c>
      <c r="D50" s="279" t="s">
        <v>375</v>
      </c>
      <c r="E50" s="270">
        <f t="shared" si="3"/>
        <v>0</v>
      </c>
      <c r="F50" s="271">
        <f t="shared" si="0"/>
        <v>0</v>
      </c>
      <c r="G50" s="272">
        <f t="shared" si="1"/>
        <v>0</v>
      </c>
      <c r="H50" s="104"/>
      <c r="I50" s="94"/>
      <c r="J50" s="116"/>
      <c r="K50" s="104"/>
      <c r="L50" s="94"/>
      <c r="M50" s="116"/>
      <c r="N50" s="104"/>
      <c r="O50" s="94"/>
      <c r="P50" s="116"/>
      <c r="Q50" s="92"/>
      <c r="R50" s="104"/>
      <c r="S50" s="94"/>
      <c r="T50" s="116"/>
      <c r="U50" s="104"/>
      <c r="V50" s="94"/>
      <c r="W50" s="116"/>
      <c r="X50" s="67"/>
      <c r="Y50" s="68"/>
      <c r="Z50" s="69"/>
    </row>
    <row r="51" spans="1:26" ht="13.5" customHeight="1">
      <c r="A51" s="113"/>
      <c r="B51" s="278"/>
      <c r="C51" s="279"/>
      <c r="D51" s="279"/>
      <c r="E51" s="270">
        <f t="shared" si="3"/>
        <v>0</v>
      </c>
      <c r="F51" s="271">
        <f t="shared" si="0"/>
        <v>0</v>
      </c>
      <c r="G51" s="272">
        <f t="shared" si="1"/>
        <v>0</v>
      </c>
      <c r="H51" s="104"/>
      <c r="I51" s="94"/>
      <c r="J51" s="116"/>
      <c r="K51" s="104"/>
      <c r="L51" s="94"/>
      <c r="M51" s="116"/>
      <c r="N51" s="104"/>
      <c r="O51" s="94"/>
      <c r="P51" s="116"/>
      <c r="Q51" s="92"/>
      <c r="R51" s="104"/>
      <c r="S51" s="94"/>
      <c r="T51" s="116"/>
      <c r="U51" s="104"/>
      <c r="V51" s="94"/>
      <c r="W51" s="116"/>
      <c r="X51" s="67"/>
      <c r="Y51" s="68"/>
      <c r="Z51" s="69"/>
    </row>
    <row r="52" spans="1:26" ht="10.5" customHeight="1">
      <c r="A52" s="247" t="s">
        <v>57</v>
      </c>
      <c r="B52" s="248" t="s">
        <v>58</v>
      </c>
      <c r="C52" s="249"/>
      <c r="D52" s="249"/>
      <c r="E52" s="250">
        <f t="shared" si="3"/>
        <v>0</v>
      </c>
      <c r="F52" s="251">
        <f t="shared" si="0"/>
        <v>0</v>
      </c>
      <c r="G52" s="252">
        <f t="shared" si="1"/>
        <v>0</v>
      </c>
      <c r="H52" s="289"/>
      <c r="I52" s="216"/>
      <c r="J52" s="290"/>
      <c r="K52" s="289"/>
      <c r="L52" s="216"/>
      <c r="M52" s="290"/>
      <c r="N52" s="289"/>
      <c r="O52" s="216"/>
      <c r="P52" s="290"/>
      <c r="Q52" s="216"/>
      <c r="R52" s="290"/>
      <c r="S52" s="216"/>
      <c r="T52" s="290"/>
      <c r="U52" s="289"/>
      <c r="V52" s="216"/>
      <c r="W52" s="290"/>
      <c r="X52" s="67"/>
      <c r="Y52" s="68"/>
      <c r="Z52" s="69"/>
    </row>
    <row r="53" spans="1:26" ht="13.5" customHeight="1">
      <c r="A53" s="333" t="s">
        <v>37</v>
      </c>
      <c r="B53" s="119"/>
      <c r="C53" s="120"/>
      <c r="D53" s="120"/>
      <c r="E53" s="270">
        <f t="shared" si="3"/>
        <v>0</v>
      </c>
      <c r="F53" s="271">
        <f t="shared" si="0"/>
        <v>0</v>
      </c>
      <c r="G53" s="272">
        <f t="shared" si="1"/>
        <v>0</v>
      </c>
      <c r="H53" s="125"/>
      <c r="I53" s="92"/>
      <c r="J53" s="144"/>
      <c r="K53" s="125"/>
      <c r="L53" s="92"/>
      <c r="M53" s="144"/>
      <c r="N53" s="125"/>
      <c r="O53" s="92"/>
      <c r="P53" s="144"/>
      <c r="Q53" s="92"/>
      <c r="R53" s="144"/>
      <c r="S53" s="92"/>
      <c r="T53" s="144"/>
      <c r="U53" s="125"/>
      <c r="V53" s="92"/>
      <c r="W53" s="144"/>
      <c r="X53" s="77"/>
      <c r="Y53" s="78"/>
      <c r="Z53" s="79"/>
    </row>
    <row r="54" spans="1:26" ht="12.75" customHeight="1">
      <c r="A54" s="247" t="s">
        <v>382</v>
      </c>
      <c r="B54" s="248" t="s">
        <v>59</v>
      </c>
      <c r="C54" s="249" t="s">
        <v>30</v>
      </c>
      <c r="D54" s="249"/>
      <c r="E54" s="250">
        <f t="shared" si="3"/>
        <v>0</v>
      </c>
      <c r="F54" s="251">
        <f t="shared" si="0"/>
        <v>0</v>
      </c>
      <c r="G54" s="252">
        <f t="shared" si="1"/>
        <v>0</v>
      </c>
      <c r="H54" s="289">
        <f aca="true" t="shared" si="9" ref="H54:W54">H55</f>
        <v>0</v>
      </c>
      <c r="I54" s="216">
        <f t="shared" si="9"/>
        <v>0</v>
      </c>
      <c r="J54" s="290">
        <f t="shared" si="9"/>
        <v>0</v>
      </c>
      <c r="K54" s="289">
        <f t="shared" si="9"/>
        <v>0</v>
      </c>
      <c r="L54" s="216">
        <f t="shared" si="9"/>
        <v>0</v>
      </c>
      <c r="M54" s="290">
        <f t="shared" si="9"/>
        <v>0</v>
      </c>
      <c r="N54" s="289">
        <f t="shared" si="9"/>
        <v>0</v>
      </c>
      <c r="O54" s="216">
        <f t="shared" si="9"/>
        <v>0</v>
      </c>
      <c r="P54" s="290">
        <f t="shared" si="9"/>
        <v>0</v>
      </c>
      <c r="Q54" s="216"/>
      <c r="R54" s="290">
        <f t="shared" si="9"/>
        <v>0</v>
      </c>
      <c r="S54" s="216">
        <f t="shared" si="9"/>
        <v>0</v>
      </c>
      <c r="T54" s="290">
        <f t="shared" si="9"/>
        <v>0</v>
      </c>
      <c r="U54" s="289">
        <f t="shared" si="9"/>
        <v>0</v>
      </c>
      <c r="V54" s="216">
        <f t="shared" si="9"/>
        <v>0</v>
      </c>
      <c r="W54" s="290">
        <f t="shared" si="9"/>
        <v>0</v>
      </c>
      <c r="X54" s="67"/>
      <c r="Y54" s="68"/>
      <c r="Z54" s="69"/>
    </row>
    <row r="55" spans="1:26" ht="33.75" customHeight="1">
      <c r="A55" s="103" t="s">
        <v>60</v>
      </c>
      <c r="B55" s="90" t="s">
        <v>61</v>
      </c>
      <c r="C55" s="91" t="s">
        <v>62</v>
      </c>
      <c r="D55" s="91"/>
      <c r="E55" s="270">
        <f t="shared" si="3"/>
        <v>0</v>
      </c>
      <c r="F55" s="271">
        <f t="shared" si="0"/>
        <v>0</v>
      </c>
      <c r="G55" s="272">
        <f t="shared" si="1"/>
        <v>0</v>
      </c>
      <c r="H55" s="104"/>
      <c r="I55" s="94"/>
      <c r="J55" s="116"/>
      <c r="K55" s="104"/>
      <c r="L55" s="94"/>
      <c r="M55" s="116"/>
      <c r="N55" s="104"/>
      <c r="O55" s="94"/>
      <c r="P55" s="116"/>
      <c r="Q55" s="94"/>
      <c r="R55" s="116"/>
      <c r="S55" s="94"/>
      <c r="T55" s="116"/>
      <c r="U55" s="104"/>
      <c r="V55" s="94"/>
      <c r="W55" s="116"/>
      <c r="X55" s="67"/>
      <c r="Y55" s="68"/>
      <c r="Z55" s="69"/>
    </row>
    <row r="56" spans="1:26" ht="10.5" customHeight="1">
      <c r="A56" s="280" t="s">
        <v>63</v>
      </c>
      <c r="B56" s="281" t="s">
        <v>64</v>
      </c>
      <c r="C56" s="282" t="s">
        <v>30</v>
      </c>
      <c r="D56" s="282"/>
      <c r="E56" s="283">
        <f>H56+K56+N56+R56++U56+X56+Q56</f>
        <v>131166.27</v>
      </c>
      <c r="F56" s="284">
        <f t="shared" si="0"/>
        <v>0</v>
      </c>
      <c r="G56" s="285">
        <f t="shared" si="1"/>
        <v>0</v>
      </c>
      <c r="H56" s="286">
        <f aca="true" t="shared" si="10" ref="H56:W56">H57+H76+H79+H89+H107+H111</f>
        <v>85400</v>
      </c>
      <c r="I56" s="207">
        <f t="shared" si="10"/>
        <v>0</v>
      </c>
      <c r="J56" s="287">
        <f t="shared" si="10"/>
        <v>0</v>
      </c>
      <c r="K56" s="286">
        <f t="shared" si="10"/>
        <v>0</v>
      </c>
      <c r="L56" s="207">
        <f t="shared" si="10"/>
        <v>0</v>
      </c>
      <c r="M56" s="287">
        <f t="shared" si="10"/>
        <v>0</v>
      </c>
      <c r="N56" s="286">
        <f t="shared" si="10"/>
        <v>21450</v>
      </c>
      <c r="O56" s="286">
        <f t="shared" si="10"/>
        <v>0</v>
      </c>
      <c r="P56" s="286">
        <f t="shared" si="10"/>
        <v>0</v>
      </c>
      <c r="Q56" s="207">
        <f t="shared" si="10"/>
        <v>2876.27</v>
      </c>
      <c r="R56" s="287">
        <f t="shared" si="10"/>
        <v>21440</v>
      </c>
      <c r="S56" s="207">
        <f t="shared" si="10"/>
        <v>0</v>
      </c>
      <c r="T56" s="287">
        <f t="shared" si="10"/>
        <v>0</v>
      </c>
      <c r="U56" s="286">
        <f t="shared" si="10"/>
        <v>0</v>
      </c>
      <c r="V56" s="207">
        <f t="shared" si="10"/>
        <v>0</v>
      </c>
      <c r="W56" s="287">
        <f t="shared" si="10"/>
        <v>0</v>
      </c>
      <c r="X56" s="64"/>
      <c r="Y56" s="65"/>
      <c r="Z56" s="66"/>
    </row>
    <row r="57" spans="1:26" s="5" customFormat="1" ht="22.5" customHeight="1">
      <c r="A57" s="288" t="s">
        <v>65</v>
      </c>
      <c r="B57" s="248" t="s">
        <v>66</v>
      </c>
      <c r="C57" s="249" t="s">
        <v>30</v>
      </c>
      <c r="D57" s="249"/>
      <c r="E57" s="250">
        <f>H57+K57+N57+R57++U57+X57</f>
        <v>0</v>
      </c>
      <c r="F57" s="251">
        <f t="shared" si="0"/>
        <v>0</v>
      </c>
      <c r="G57" s="252">
        <f t="shared" si="1"/>
        <v>0</v>
      </c>
      <c r="H57" s="289">
        <f aca="true" t="shared" si="11" ref="H57:W57">H58+H61+H65+H62+H63</f>
        <v>0</v>
      </c>
      <c r="I57" s="216">
        <f t="shared" si="11"/>
        <v>0</v>
      </c>
      <c r="J57" s="290">
        <f t="shared" si="11"/>
        <v>0</v>
      </c>
      <c r="K57" s="289">
        <f t="shared" si="11"/>
        <v>0</v>
      </c>
      <c r="L57" s="216">
        <f t="shared" si="11"/>
        <v>0</v>
      </c>
      <c r="M57" s="290">
        <f t="shared" si="11"/>
        <v>0</v>
      </c>
      <c r="N57" s="289">
        <f t="shared" si="11"/>
        <v>0</v>
      </c>
      <c r="O57" s="216">
        <f t="shared" si="11"/>
        <v>0</v>
      </c>
      <c r="P57" s="290">
        <f t="shared" si="11"/>
        <v>0</v>
      </c>
      <c r="Q57" s="216"/>
      <c r="R57" s="290">
        <f t="shared" si="11"/>
        <v>0</v>
      </c>
      <c r="S57" s="216">
        <f t="shared" si="11"/>
        <v>0</v>
      </c>
      <c r="T57" s="290">
        <f t="shared" si="11"/>
        <v>0</v>
      </c>
      <c r="U57" s="289">
        <f t="shared" si="11"/>
        <v>0</v>
      </c>
      <c r="V57" s="216">
        <f t="shared" si="11"/>
        <v>0</v>
      </c>
      <c r="W57" s="290">
        <f t="shared" si="11"/>
        <v>0</v>
      </c>
      <c r="X57" s="64"/>
      <c r="Y57" s="65"/>
      <c r="Z57" s="66"/>
    </row>
    <row r="58" spans="1:26" s="5" customFormat="1" ht="22.5" customHeight="1">
      <c r="A58" s="118" t="s">
        <v>67</v>
      </c>
      <c r="B58" s="96" t="s">
        <v>68</v>
      </c>
      <c r="C58" s="97" t="s">
        <v>69</v>
      </c>
      <c r="D58" s="97"/>
      <c r="E58" s="250">
        <f t="shared" si="3"/>
        <v>0</v>
      </c>
      <c r="F58" s="251">
        <f t="shared" si="0"/>
        <v>0</v>
      </c>
      <c r="G58" s="252">
        <f t="shared" si="1"/>
        <v>0</v>
      </c>
      <c r="H58" s="98">
        <f aca="true" t="shared" si="12" ref="H58:W58">H59+H60</f>
        <v>0</v>
      </c>
      <c r="I58" s="99">
        <f t="shared" si="12"/>
        <v>0</v>
      </c>
      <c r="J58" s="100">
        <f t="shared" si="12"/>
        <v>0</v>
      </c>
      <c r="K58" s="98">
        <f t="shared" si="12"/>
        <v>0</v>
      </c>
      <c r="L58" s="99">
        <f t="shared" si="12"/>
        <v>0</v>
      </c>
      <c r="M58" s="100">
        <f t="shared" si="12"/>
        <v>0</v>
      </c>
      <c r="N58" s="98">
        <f t="shared" si="12"/>
        <v>0</v>
      </c>
      <c r="O58" s="99">
        <f t="shared" si="12"/>
        <v>0</v>
      </c>
      <c r="P58" s="100">
        <f t="shared" si="12"/>
        <v>0</v>
      </c>
      <c r="Q58" s="99"/>
      <c r="R58" s="100">
        <f t="shared" si="12"/>
        <v>0</v>
      </c>
      <c r="S58" s="99">
        <f t="shared" si="12"/>
        <v>0</v>
      </c>
      <c r="T58" s="100">
        <f t="shared" si="12"/>
        <v>0</v>
      </c>
      <c r="U58" s="98">
        <f t="shared" si="12"/>
        <v>0</v>
      </c>
      <c r="V58" s="99">
        <f t="shared" si="12"/>
        <v>0</v>
      </c>
      <c r="W58" s="100">
        <f t="shared" si="12"/>
        <v>0</v>
      </c>
      <c r="X58" s="64"/>
      <c r="Y58" s="65"/>
      <c r="Z58" s="66"/>
    </row>
    <row r="59" spans="1:26" ht="22.5" customHeight="1">
      <c r="A59" s="103" t="s">
        <v>378</v>
      </c>
      <c r="B59" s="90" t="s">
        <v>377</v>
      </c>
      <c r="C59" s="91" t="s">
        <v>69</v>
      </c>
      <c r="D59" s="91" t="s">
        <v>259</v>
      </c>
      <c r="E59" s="270">
        <f t="shared" si="3"/>
        <v>0</v>
      </c>
      <c r="F59" s="271">
        <f t="shared" si="0"/>
        <v>0</v>
      </c>
      <c r="G59" s="272">
        <f t="shared" si="1"/>
        <v>0</v>
      </c>
      <c r="H59" s="104"/>
      <c r="I59" s="94"/>
      <c r="J59" s="116"/>
      <c r="K59" s="104"/>
      <c r="L59" s="94"/>
      <c r="M59" s="116"/>
      <c r="N59" s="104"/>
      <c r="O59" s="94"/>
      <c r="P59" s="116"/>
      <c r="Q59" s="99"/>
      <c r="R59" s="104"/>
      <c r="S59" s="94"/>
      <c r="T59" s="116"/>
      <c r="U59" s="104"/>
      <c r="V59" s="94"/>
      <c r="W59" s="116"/>
      <c r="X59" s="67"/>
      <c r="Y59" s="68"/>
      <c r="Z59" s="69"/>
    </row>
    <row r="60" spans="1:26" ht="25.5" customHeight="1">
      <c r="A60" s="103" t="s">
        <v>379</v>
      </c>
      <c r="B60" s="90" t="s">
        <v>376</v>
      </c>
      <c r="C60" s="91" t="s">
        <v>69</v>
      </c>
      <c r="D60" s="91" t="s">
        <v>280</v>
      </c>
      <c r="E60" s="270">
        <f t="shared" si="3"/>
        <v>0</v>
      </c>
      <c r="F60" s="271">
        <f t="shared" si="0"/>
        <v>0</v>
      </c>
      <c r="G60" s="272">
        <f t="shared" si="1"/>
        <v>0</v>
      </c>
      <c r="H60" s="104"/>
      <c r="I60" s="94"/>
      <c r="J60" s="116"/>
      <c r="K60" s="104"/>
      <c r="L60" s="94"/>
      <c r="M60" s="116"/>
      <c r="N60" s="104"/>
      <c r="O60" s="94"/>
      <c r="P60" s="116"/>
      <c r="Q60" s="99"/>
      <c r="R60" s="104"/>
      <c r="S60" s="94"/>
      <c r="T60" s="116"/>
      <c r="U60" s="104"/>
      <c r="V60" s="94"/>
      <c r="W60" s="116"/>
      <c r="X60" s="67"/>
      <c r="Y60" s="68"/>
      <c r="Z60" s="69"/>
    </row>
    <row r="61" spans="1:26" s="5" customFormat="1" ht="23.25" customHeight="1">
      <c r="A61" s="353" t="s">
        <v>70</v>
      </c>
      <c r="B61" s="96" t="s">
        <v>71</v>
      </c>
      <c r="C61" s="97" t="s">
        <v>72</v>
      </c>
      <c r="D61" s="97" t="s">
        <v>281</v>
      </c>
      <c r="E61" s="250">
        <f t="shared" si="3"/>
        <v>0</v>
      </c>
      <c r="F61" s="251">
        <f t="shared" si="0"/>
        <v>0</v>
      </c>
      <c r="G61" s="252">
        <f t="shared" si="1"/>
        <v>0</v>
      </c>
      <c r="H61" s="98"/>
      <c r="I61" s="99"/>
      <c r="J61" s="100"/>
      <c r="K61" s="98"/>
      <c r="L61" s="99"/>
      <c r="M61" s="100"/>
      <c r="N61" s="98"/>
      <c r="O61" s="99"/>
      <c r="P61" s="100"/>
      <c r="Q61" s="99"/>
      <c r="R61" s="98"/>
      <c r="S61" s="99"/>
      <c r="T61" s="100"/>
      <c r="U61" s="98"/>
      <c r="V61" s="99"/>
      <c r="W61" s="100"/>
      <c r="X61" s="64"/>
      <c r="Y61" s="65"/>
      <c r="Z61" s="66"/>
    </row>
    <row r="62" spans="1:26" s="357" customFormat="1" ht="12" customHeight="1">
      <c r="A62" s="353" t="s">
        <v>263</v>
      </c>
      <c r="B62" s="96" t="s">
        <v>342</v>
      </c>
      <c r="C62" s="97" t="s">
        <v>72</v>
      </c>
      <c r="D62" s="97" t="s">
        <v>267</v>
      </c>
      <c r="E62" s="250">
        <f t="shared" si="3"/>
        <v>0</v>
      </c>
      <c r="F62" s="251">
        <f t="shared" si="0"/>
        <v>0</v>
      </c>
      <c r="G62" s="252">
        <f t="shared" si="1"/>
        <v>0</v>
      </c>
      <c r="H62" s="98"/>
      <c r="I62" s="99"/>
      <c r="J62" s="100"/>
      <c r="K62" s="98"/>
      <c r="L62" s="99"/>
      <c r="M62" s="100"/>
      <c r="N62" s="98"/>
      <c r="O62" s="99"/>
      <c r="P62" s="100"/>
      <c r="Q62" s="99"/>
      <c r="R62" s="98"/>
      <c r="S62" s="99"/>
      <c r="T62" s="100"/>
      <c r="U62" s="98"/>
      <c r="V62" s="99"/>
      <c r="W62" s="100"/>
      <c r="X62" s="358"/>
      <c r="Y62" s="359"/>
      <c r="Z62" s="360"/>
    </row>
    <row r="63" spans="1:26" s="357" customFormat="1" ht="26.25" customHeight="1">
      <c r="A63" s="118" t="s">
        <v>379</v>
      </c>
      <c r="B63" s="96" t="s">
        <v>343</v>
      </c>
      <c r="C63" s="97" t="s">
        <v>72</v>
      </c>
      <c r="D63" s="97" t="s">
        <v>280</v>
      </c>
      <c r="E63" s="250">
        <f t="shared" si="3"/>
        <v>0</v>
      </c>
      <c r="F63" s="251">
        <f t="shared" si="0"/>
        <v>0</v>
      </c>
      <c r="G63" s="252">
        <f t="shared" si="1"/>
        <v>0</v>
      </c>
      <c r="H63" s="98"/>
      <c r="I63" s="99"/>
      <c r="J63" s="100"/>
      <c r="K63" s="98"/>
      <c r="L63" s="99"/>
      <c r="M63" s="100"/>
      <c r="N63" s="98"/>
      <c r="O63" s="99"/>
      <c r="P63" s="100"/>
      <c r="Q63" s="99"/>
      <c r="R63" s="98"/>
      <c r="S63" s="99"/>
      <c r="T63" s="100"/>
      <c r="U63" s="98"/>
      <c r="V63" s="99"/>
      <c r="W63" s="100"/>
      <c r="X63" s="358"/>
      <c r="Y63" s="359"/>
      <c r="Z63" s="360"/>
    </row>
    <row r="64" spans="1:26" ht="22.5" customHeight="1">
      <c r="A64" s="294" t="s">
        <v>73</v>
      </c>
      <c r="B64" s="295" t="s">
        <v>74</v>
      </c>
      <c r="C64" s="296" t="s">
        <v>75</v>
      </c>
      <c r="D64" s="296"/>
      <c r="E64" s="270">
        <f>H64+K64+N64+R64++U64+X64</f>
        <v>0</v>
      </c>
      <c r="F64" s="271">
        <f t="shared" si="0"/>
        <v>0</v>
      </c>
      <c r="G64" s="272">
        <f t="shared" si="1"/>
        <v>0</v>
      </c>
      <c r="H64" s="297"/>
      <c r="I64" s="255"/>
      <c r="J64" s="298"/>
      <c r="K64" s="297"/>
      <c r="L64" s="255"/>
      <c r="M64" s="298"/>
      <c r="N64" s="297"/>
      <c r="O64" s="255"/>
      <c r="P64" s="298"/>
      <c r="Q64" s="255"/>
      <c r="R64" s="298"/>
      <c r="S64" s="255"/>
      <c r="T64" s="298"/>
      <c r="U64" s="297"/>
      <c r="V64" s="255"/>
      <c r="W64" s="298"/>
      <c r="X64" s="67"/>
      <c r="Y64" s="68"/>
      <c r="Z64" s="69"/>
    </row>
    <row r="65" spans="1:26" s="5" customFormat="1" ht="22.5" customHeight="1">
      <c r="A65" s="288" t="s">
        <v>76</v>
      </c>
      <c r="B65" s="248" t="s">
        <v>77</v>
      </c>
      <c r="C65" s="249" t="s">
        <v>78</v>
      </c>
      <c r="D65" s="249"/>
      <c r="E65" s="250">
        <f>H65+K65+N65+R65++U65+X65</f>
        <v>0</v>
      </c>
      <c r="F65" s="251">
        <f aca="true" t="shared" si="13" ref="F65:F96">I65+L65+O65+S65+V65+Y65</f>
        <v>0</v>
      </c>
      <c r="G65" s="252">
        <f aca="true" t="shared" si="14" ref="G65:G96">J65+M65+P65+T65+W65+Z65</f>
        <v>0</v>
      </c>
      <c r="H65" s="289">
        <f aca="true" t="shared" si="15" ref="H65:W65">H66</f>
        <v>0</v>
      </c>
      <c r="I65" s="216">
        <f t="shared" si="15"/>
        <v>0</v>
      </c>
      <c r="J65" s="290">
        <f t="shared" si="15"/>
        <v>0</v>
      </c>
      <c r="K65" s="289">
        <f t="shared" si="15"/>
        <v>0</v>
      </c>
      <c r="L65" s="216">
        <f t="shared" si="15"/>
        <v>0</v>
      </c>
      <c r="M65" s="290">
        <f t="shared" si="15"/>
        <v>0</v>
      </c>
      <c r="N65" s="289">
        <f t="shared" si="15"/>
        <v>0</v>
      </c>
      <c r="O65" s="216">
        <f t="shared" si="15"/>
        <v>0</v>
      </c>
      <c r="P65" s="290">
        <f t="shared" si="15"/>
        <v>0</v>
      </c>
      <c r="Q65" s="216"/>
      <c r="R65" s="290">
        <f t="shared" si="15"/>
        <v>0</v>
      </c>
      <c r="S65" s="216">
        <f t="shared" si="15"/>
        <v>0</v>
      </c>
      <c r="T65" s="290">
        <f t="shared" si="15"/>
        <v>0</v>
      </c>
      <c r="U65" s="289">
        <f t="shared" si="15"/>
        <v>0</v>
      </c>
      <c r="V65" s="216">
        <f t="shared" si="15"/>
        <v>0</v>
      </c>
      <c r="W65" s="290">
        <f t="shared" si="15"/>
        <v>0</v>
      </c>
      <c r="X65" s="64"/>
      <c r="Y65" s="65"/>
      <c r="Z65" s="66"/>
    </row>
    <row r="66" spans="1:26" ht="22.5" customHeight="1">
      <c r="A66" s="103" t="s">
        <v>79</v>
      </c>
      <c r="B66" s="90" t="s">
        <v>80</v>
      </c>
      <c r="C66" s="91" t="s">
        <v>78</v>
      </c>
      <c r="D66" s="91" t="s">
        <v>260</v>
      </c>
      <c r="E66" s="270">
        <f t="shared" si="3"/>
        <v>0</v>
      </c>
      <c r="F66" s="271">
        <f t="shared" si="13"/>
        <v>0</v>
      </c>
      <c r="G66" s="272">
        <f t="shared" si="14"/>
        <v>0</v>
      </c>
      <c r="H66" s="104"/>
      <c r="I66" s="94"/>
      <c r="J66" s="116"/>
      <c r="K66" s="104"/>
      <c r="L66" s="94"/>
      <c r="M66" s="116"/>
      <c r="N66" s="104"/>
      <c r="O66" s="94"/>
      <c r="P66" s="116"/>
      <c r="Q66" s="94"/>
      <c r="R66" s="116"/>
      <c r="S66" s="94"/>
      <c r="T66" s="116"/>
      <c r="U66" s="104"/>
      <c r="V66" s="94"/>
      <c r="W66" s="116"/>
      <c r="X66" s="67"/>
      <c r="Y66" s="68"/>
      <c r="Z66" s="69"/>
    </row>
    <row r="67" spans="1:26" ht="16.5" customHeight="1">
      <c r="A67" s="113" t="s">
        <v>81</v>
      </c>
      <c r="B67" s="107" t="s">
        <v>82</v>
      </c>
      <c r="C67" s="91" t="s">
        <v>78</v>
      </c>
      <c r="D67" s="293" t="s">
        <v>260</v>
      </c>
      <c r="E67" s="270">
        <f t="shared" si="3"/>
        <v>0</v>
      </c>
      <c r="F67" s="271">
        <f t="shared" si="13"/>
        <v>0</v>
      </c>
      <c r="G67" s="272">
        <f t="shared" si="14"/>
        <v>0</v>
      </c>
      <c r="H67" s="104"/>
      <c r="I67" s="94"/>
      <c r="J67" s="116"/>
      <c r="K67" s="104"/>
      <c r="L67" s="94"/>
      <c r="M67" s="116"/>
      <c r="N67" s="104"/>
      <c r="O67" s="94"/>
      <c r="P67" s="116"/>
      <c r="Q67" s="94"/>
      <c r="R67" s="104"/>
      <c r="S67" s="94"/>
      <c r="T67" s="116"/>
      <c r="U67" s="104"/>
      <c r="V67" s="94"/>
      <c r="W67" s="116"/>
      <c r="X67" s="67"/>
      <c r="Y67" s="68"/>
      <c r="Z67" s="69"/>
    </row>
    <row r="68" spans="1:26" ht="23.25" customHeight="1" hidden="1">
      <c r="A68" s="113" t="s">
        <v>83</v>
      </c>
      <c r="B68" s="114" t="s">
        <v>84</v>
      </c>
      <c r="C68" s="115" t="s">
        <v>85</v>
      </c>
      <c r="D68" s="115"/>
      <c r="E68" s="270">
        <f t="shared" si="3"/>
        <v>0</v>
      </c>
      <c r="F68" s="271">
        <f t="shared" si="13"/>
        <v>0</v>
      </c>
      <c r="G68" s="272">
        <f t="shared" si="14"/>
        <v>0</v>
      </c>
      <c r="H68" s="104"/>
      <c r="I68" s="94"/>
      <c r="J68" s="116"/>
      <c r="K68" s="104"/>
      <c r="L68" s="94"/>
      <c r="M68" s="116"/>
      <c r="N68" s="104"/>
      <c r="O68" s="94"/>
      <c r="P68" s="116"/>
      <c r="Q68" s="94"/>
      <c r="R68" s="104"/>
      <c r="S68" s="94"/>
      <c r="T68" s="116"/>
      <c r="U68" s="104"/>
      <c r="V68" s="94"/>
      <c r="W68" s="116"/>
      <c r="X68" s="67"/>
      <c r="Y68" s="68"/>
      <c r="Z68" s="69"/>
    </row>
    <row r="69" spans="1:26" ht="24" customHeight="1" hidden="1">
      <c r="A69" s="103" t="s">
        <v>86</v>
      </c>
      <c r="B69" s="90" t="s">
        <v>87</v>
      </c>
      <c r="C69" s="91" t="s">
        <v>88</v>
      </c>
      <c r="D69" s="91"/>
      <c r="E69" s="270">
        <f t="shared" si="3"/>
        <v>0</v>
      </c>
      <c r="F69" s="271">
        <f t="shared" si="13"/>
        <v>0</v>
      </c>
      <c r="G69" s="272">
        <f t="shared" si="14"/>
        <v>0</v>
      </c>
      <c r="H69" s="104"/>
      <c r="I69" s="94"/>
      <c r="J69" s="116"/>
      <c r="K69" s="104"/>
      <c r="L69" s="94"/>
      <c r="M69" s="116"/>
      <c r="N69" s="104"/>
      <c r="O69" s="94"/>
      <c r="P69" s="116"/>
      <c r="Q69" s="94"/>
      <c r="R69" s="104"/>
      <c r="S69" s="94"/>
      <c r="T69" s="116"/>
      <c r="U69" s="104"/>
      <c r="V69" s="94"/>
      <c r="W69" s="116"/>
      <c r="X69" s="67"/>
      <c r="Y69" s="68"/>
      <c r="Z69" s="69"/>
    </row>
    <row r="70" spans="1:26" ht="21" customHeight="1" hidden="1">
      <c r="A70" s="103" t="s">
        <v>89</v>
      </c>
      <c r="B70" s="90" t="s">
        <v>90</v>
      </c>
      <c r="C70" s="91" t="s">
        <v>91</v>
      </c>
      <c r="D70" s="91"/>
      <c r="E70" s="270">
        <f t="shared" si="3"/>
        <v>0</v>
      </c>
      <c r="F70" s="271">
        <f t="shared" si="13"/>
        <v>0</v>
      </c>
      <c r="G70" s="272">
        <f t="shared" si="14"/>
        <v>0</v>
      </c>
      <c r="H70" s="104"/>
      <c r="I70" s="94"/>
      <c r="J70" s="116"/>
      <c r="K70" s="104"/>
      <c r="L70" s="94"/>
      <c r="M70" s="116"/>
      <c r="N70" s="104"/>
      <c r="O70" s="94"/>
      <c r="P70" s="116"/>
      <c r="Q70" s="94"/>
      <c r="R70" s="104"/>
      <c r="S70" s="94"/>
      <c r="T70" s="116"/>
      <c r="U70" s="104"/>
      <c r="V70" s="94"/>
      <c r="W70" s="116"/>
      <c r="X70" s="67"/>
      <c r="Y70" s="68"/>
      <c r="Z70" s="69"/>
    </row>
    <row r="71" spans="1:26" ht="21.75" customHeight="1" hidden="1">
      <c r="A71" s="103" t="s">
        <v>92</v>
      </c>
      <c r="B71" s="90" t="s">
        <v>93</v>
      </c>
      <c r="C71" s="91" t="s">
        <v>91</v>
      </c>
      <c r="D71" s="91"/>
      <c r="E71" s="270">
        <f t="shared" si="3"/>
        <v>0</v>
      </c>
      <c r="F71" s="271">
        <f t="shared" si="13"/>
        <v>0</v>
      </c>
      <c r="G71" s="272">
        <f t="shared" si="14"/>
        <v>0</v>
      </c>
      <c r="H71" s="104"/>
      <c r="I71" s="94"/>
      <c r="J71" s="116"/>
      <c r="K71" s="104"/>
      <c r="L71" s="94"/>
      <c r="M71" s="116"/>
      <c r="N71" s="104"/>
      <c r="O71" s="94"/>
      <c r="P71" s="116"/>
      <c r="Q71" s="94"/>
      <c r="R71" s="104"/>
      <c r="S71" s="94"/>
      <c r="T71" s="116"/>
      <c r="U71" s="104"/>
      <c r="V71" s="94"/>
      <c r="W71" s="116"/>
      <c r="X71" s="67"/>
      <c r="Y71" s="68"/>
      <c r="Z71" s="69"/>
    </row>
    <row r="72" spans="1:26" ht="10.5" customHeight="1" hidden="1">
      <c r="A72" s="103" t="s">
        <v>94</v>
      </c>
      <c r="B72" s="90" t="s">
        <v>95</v>
      </c>
      <c r="C72" s="91" t="s">
        <v>91</v>
      </c>
      <c r="D72" s="91"/>
      <c r="E72" s="270">
        <f t="shared" si="3"/>
        <v>0</v>
      </c>
      <c r="F72" s="271">
        <f t="shared" si="13"/>
        <v>0</v>
      </c>
      <c r="G72" s="272">
        <f t="shared" si="14"/>
        <v>0</v>
      </c>
      <c r="H72" s="104"/>
      <c r="I72" s="94"/>
      <c r="J72" s="116"/>
      <c r="K72" s="104"/>
      <c r="L72" s="94"/>
      <c r="M72" s="116"/>
      <c r="N72" s="104"/>
      <c r="O72" s="94"/>
      <c r="P72" s="116"/>
      <c r="Q72" s="94"/>
      <c r="R72" s="104"/>
      <c r="S72" s="94"/>
      <c r="T72" s="116"/>
      <c r="U72" s="104"/>
      <c r="V72" s="94"/>
      <c r="W72" s="116"/>
      <c r="X72" s="67"/>
      <c r="Y72" s="68"/>
      <c r="Z72" s="69"/>
    </row>
    <row r="73" spans="1:26" ht="10.5" customHeight="1" hidden="1">
      <c r="A73" s="103" t="s">
        <v>96</v>
      </c>
      <c r="B73" s="90" t="s">
        <v>97</v>
      </c>
      <c r="C73" s="91" t="s">
        <v>98</v>
      </c>
      <c r="D73" s="91"/>
      <c r="E73" s="270">
        <f t="shared" si="3"/>
        <v>0</v>
      </c>
      <c r="F73" s="271">
        <f t="shared" si="13"/>
        <v>0</v>
      </c>
      <c r="G73" s="272">
        <f t="shared" si="14"/>
        <v>0</v>
      </c>
      <c r="H73" s="104"/>
      <c r="I73" s="94"/>
      <c r="J73" s="116"/>
      <c r="K73" s="104"/>
      <c r="L73" s="94"/>
      <c r="M73" s="116"/>
      <c r="N73" s="104"/>
      <c r="O73" s="94"/>
      <c r="P73" s="116"/>
      <c r="Q73" s="94"/>
      <c r="R73" s="104"/>
      <c r="S73" s="94"/>
      <c r="T73" s="116"/>
      <c r="U73" s="104"/>
      <c r="V73" s="94"/>
      <c r="W73" s="116"/>
      <c r="X73" s="67"/>
      <c r="Y73" s="68"/>
      <c r="Z73" s="69"/>
    </row>
    <row r="74" spans="1:26" ht="21.75" customHeight="1" hidden="1">
      <c r="A74" s="103" t="s">
        <v>99</v>
      </c>
      <c r="B74" s="90" t="s">
        <v>100</v>
      </c>
      <c r="C74" s="91" t="s">
        <v>101</v>
      </c>
      <c r="D74" s="91"/>
      <c r="E74" s="270">
        <f t="shared" si="3"/>
        <v>0</v>
      </c>
      <c r="F74" s="271">
        <f t="shared" si="13"/>
        <v>0</v>
      </c>
      <c r="G74" s="272">
        <f t="shared" si="14"/>
        <v>0</v>
      </c>
      <c r="H74" s="104"/>
      <c r="I74" s="94"/>
      <c r="J74" s="116"/>
      <c r="K74" s="104"/>
      <c r="L74" s="94"/>
      <c r="M74" s="116"/>
      <c r="N74" s="104"/>
      <c r="O74" s="94"/>
      <c r="P74" s="116"/>
      <c r="Q74" s="94"/>
      <c r="R74" s="104"/>
      <c r="S74" s="94"/>
      <c r="T74" s="116"/>
      <c r="U74" s="104"/>
      <c r="V74" s="94"/>
      <c r="W74" s="116"/>
      <c r="X74" s="67"/>
      <c r="Y74" s="68"/>
      <c r="Z74" s="69"/>
    </row>
    <row r="75" spans="1:26" ht="33.75" customHeight="1" hidden="1">
      <c r="A75" s="103" t="s">
        <v>102</v>
      </c>
      <c r="B75" s="90" t="s">
        <v>103</v>
      </c>
      <c r="C75" s="91" t="s">
        <v>104</v>
      </c>
      <c r="D75" s="91"/>
      <c r="E75" s="270">
        <f t="shared" si="3"/>
        <v>0</v>
      </c>
      <c r="F75" s="271">
        <f t="shared" si="13"/>
        <v>0</v>
      </c>
      <c r="G75" s="272">
        <f t="shared" si="14"/>
        <v>0</v>
      </c>
      <c r="H75" s="104"/>
      <c r="I75" s="94"/>
      <c r="J75" s="116"/>
      <c r="K75" s="104"/>
      <c r="L75" s="94"/>
      <c r="M75" s="116"/>
      <c r="N75" s="104"/>
      <c r="O75" s="94"/>
      <c r="P75" s="116"/>
      <c r="Q75" s="94"/>
      <c r="R75" s="104"/>
      <c r="S75" s="94"/>
      <c r="T75" s="116"/>
      <c r="U75" s="104"/>
      <c r="V75" s="94"/>
      <c r="W75" s="116"/>
      <c r="X75" s="67"/>
      <c r="Y75" s="68"/>
      <c r="Z75" s="69"/>
    </row>
    <row r="76" spans="1:26" s="5" customFormat="1" ht="29.25" customHeight="1">
      <c r="A76" s="288" t="s">
        <v>105</v>
      </c>
      <c r="B76" s="248" t="s">
        <v>106</v>
      </c>
      <c r="C76" s="249" t="s">
        <v>107</v>
      </c>
      <c r="D76" s="249" t="s">
        <v>282</v>
      </c>
      <c r="E76" s="250">
        <f t="shared" si="3"/>
        <v>0</v>
      </c>
      <c r="F76" s="251">
        <f t="shared" si="13"/>
        <v>0</v>
      </c>
      <c r="G76" s="252">
        <f t="shared" si="14"/>
        <v>0</v>
      </c>
      <c r="H76" s="289"/>
      <c r="I76" s="216"/>
      <c r="J76" s="290"/>
      <c r="K76" s="289"/>
      <c r="L76" s="216"/>
      <c r="M76" s="290"/>
      <c r="N76" s="289"/>
      <c r="O76" s="216"/>
      <c r="P76" s="290"/>
      <c r="Q76" s="216"/>
      <c r="R76" s="290"/>
      <c r="S76" s="216"/>
      <c r="T76" s="290"/>
      <c r="U76" s="289"/>
      <c r="V76" s="216"/>
      <c r="W76" s="290"/>
      <c r="X76" s="64"/>
      <c r="Y76" s="65"/>
      <c r="Z76" s="66"/>
    </row>
    <row r="77" spans="1:26" ht="33.75" customHeight="1">
      <c r="A77" s="294" t="s">
        <v>108</v>
      </c>
      <c r="B77" s="295" t="s">
        <v>109</v>
      </c>
      <c r="C77" s="296" t="s">
        <v>110</v>
      </c>
      <c r="D77" s="296"/>
      <c r="E77" s="270">
        <f t="shared" si="3"/>
        <v>0</v>
      </c>
      <c r="F77" s="271">
        <f t="shared" si="13"/>
        <v>0</v>
      </c>
      <c r="G77" s="272">
        <f t="shared" si="14"/>
        <v>0</v>
      </c>
      <c r="H77" s="297"/>
      <c r="I77" s="255"/>
      <c r="J77" s="298"/>
      <c r="K77" s="297"/>
      <c r="L77" s="255"/>
      <c r="M77" s="298"/>
      <c r="N77" s="297"/>
      <c r="O77" s="255"/>
      <c r="P77" s="298"/>
      <c r="Q77" s="255"/>
      <c r="R77" s="298"/>
      <c r="S77" s="255"/>
      <c r="T77" s="298"/>
      <c r="U77" s="297"/>
      <c r="V77" s="255"/>
      <c r="W77" s="298"/>
      <c r="X77" s="67"/>
      <c r="Y77" s="68"/>
      <c r="Z77" s="69"/>
    </row>
    <row r="78" spans="1:26" ht="10.5" customHeight="1">
      <c r="A78" s="294" t="s">
        <v>111</v>
      </c>
      <c r="B78" s="295" t="s">
        <v>112</v>
      </c>
      <c r="C78" s="296" t="s">
        <v>113</v>
      </c>
      <c r="D78" s="296"/>
      <c r="E78" s="270">
        <f t="shared" si="3"/>
        <v>0</v>
      </c>
      <c r="F78" s="271">
        <f t="shared" si="13"/>
        <v>0</v>
      </c>
      <c r="G78" s="272">
        <f t="shared" si="14"/>
        <v>0</v>
      </c>
      <c r="H78" s="297"/>
      <c r="I78" s="255"/>
      <c r="J78" s="298"/>
      <c r="K78" s="297"/>
      <c r="L78" s="255"/>
      <c r="M78" s="298"/>
      <c r="N78" s="297"/>
      <c r="O78" s="255"/>
      <c r="P78" s="298"/>
      <c r="Q78" s="255"/>
      <c r="R78" s="298"/>
      <c r="S78" s="255"/>
      <c r="T78" s="298"/>
      <c r="U78" s="297"/>
      <c r="V78" s="255"/>
      <c r="W78" s="298"/>
      <c r="X78" s="67"/>
      <c r="Y78" s="68"/>
      <c r="Z78" s="69"/>
    </row>
    <row r="79" spans="1:26" s="5" customFormat="1" ht="14.25" customHeight="1">
      <c r="A79" s="288" t="s">
        <v>114</v>
      </c>
      <c r="B79" s="248" t="s">
        <v>115</v>
      </c>
      <c r="C79" s="249" t="s">
        <v>116</v>
      </c>
      <c r="D79" s="249"/>
      <c r="E79" s="250">
        <f t="shared" si="3"/>
        <v>0</v>
      </c>
      <c r="F79" s="251">
        <f t="shared" si="13"/>
        <v>0</v>
      </c>
      <c r="G79" s="252">
        <f t="shared" si="14"/>
        <v>0</v>
      </c>
      <c r="H79" s="289">
        <f aca="true" t="shared" si="16" ref="H79:W79">H80+H81+H82</f>
        <v>0</v>
      </c>
      <c r="I79" s="216">
        <f t="shared" si="16"/>
        <v>0</v>
      </c>
      <c r="J79" s="290">
        <f t="shared" si="16"/>
        <v>0</v>
      </c>
      <c r="K79" s="289">
        <f t="shared" si="16"/>
        <v>0</v>
      </c>
      <c r="L79" s="216">
        <f t="shared" si="16"/>
        <v>0</v>
      </c>
      <c r="M79" s="290">
        <f t="shared" si="16"/>
        <v>0</v>
      </c>
      <c r="N79" s="289">
        <f t="shared" si="16"/>
        <v>0</v>
      </c>
      <c r="O79" s="216">
        <f t="shared" si="16"/>
        <v>0</v>
      </c>
      <c r="P79" s="290">
        <f t="shared" si="16"/>
        <v>0</v>
      </c>
      <c r="Q79" s="216"/>
      <c r="R79" s="290">
        <f t="shared" si="16"/>
        <v>0</v>
      </c>
      <c r="S79" s="216">
        <f t="shared" si="16"/>
        <v>0</v>
      </c>
      <c r="T79" s="290">
        <f t="shared" si="16"/>
        <v>0</v>
      </c>
      <c r="U79" s="289">
        <f t="shared" si="16"/>
        <v>0</v>
      </c>
      <c r="V79" s="216">
        <f t="shared" si="16"/>
        <v>0</v>
      </c>
      <c r="W79" s="290">
        <f t="shared" si="16"/>
        <v>0</v>
      </c>
      <c r="X79" s="64"/>
      <c r="Y79" s="65"/>
      <c r="Z79" s="66"/>
    </row>
    <row r="80" spans="1:26" ht="21.75" customHeight="1">
      <c r="A80" s="103" t="s">
        <v>117</v>
      </c>
      <c r="B80" s="90" t="s">
        <v>118</v>
      </c>
      <c r="C80" s="91" t="s">
        <v>119</v>
      </c>
      <c r="D80" s="91" t="s">
        <v>282</v>
      </c>
      <c r="E80" s="270">
        <f t="shared" si="3"/>
        <v>0</v>
      </c>
      <c r="F80" s="271">
        <f t="shared" si="13"/>
        <v>0</v>
      </c>
      <c r="G80" s="272">
        <f t="shared" si="14"/>
        <v>0</v>
      </c>
      <c r="H80" s="104"/>
      <c r="I80" s="94"/>
      <c r="J80" s="116"/>
      <c r="K80" s="104"/>
      <c r="L80" s="94"/>
      <c r="M80" s="116"/>
      <c r="N80" s="104"/>
      <c r="O80" s="94"/>
      <c r="P80" s="116"/>
      <c r="Q80" s="94"/>
      <c r="R80" s="116"/>
      <c r="S80" s="94"/>
      <c r="T80" s="116"/>
      <c r="U80" s="104"/>
      <c r="V80" s="94"/>
      <c r="W80" s="116"/>
      <c r="X80" s="67"/>
      <c r="Y80" s="68"/>
      <c r="Z80" s="69"/>
    </row>
    <row r="81" spans="1:26" ht="33.75" customHeight="1">
      <c r="A81" s="103" t="s">
        <v>120</v>
      </c>
      <c r="B81" s="90" t="s">
        <v>121</v>
      </c>
      <c r="C81" s="91" t="s">
        <v>122</v>
      </c>
      <c r="D81" s="91" t="s">
        <v>282</v>
      </c>
      <c r="E81" s="270">
        <f t="shared" si="3"/>
        <v>0</v>
      </c>
      <c r="F81" s="271">
        <f t="shared" si="13"/>
        <v>0</v>
      </c>
      <c r="G81" s="272">
        <f t="shared" si="14"/>
        <v>0</v>
      </c>
      <c r="H81" s="104"/>
      <c r="I81" s="94"/>
      <c r="J81" s="116"/>
      <c r="K81" s="104"/>
      <c r="L81" s="94"/>
      <c r="M81" s="116"/>
      <c r="N81" s="104"/>
      <c r="O81" s="94"/>
      <c r="P81" s="116"/>
      <c r="Q81" s="94"/>
      <c r="R81" s="104"/>
      <c r="S81" s="94"/>
      <c r="T81" s="116"/>
      <c r="U81" s="104"/>
      <c r="V81" s="94"/>
      <c r="W81" s="116"/>
      <c r="X81" s="67"/>
      <c r="Y81" s="68"/>
      <c r="Z81" s="69"/>
    </row>
    <row r="82" spans="1:26" ht="22.5" customHeight="1">
      <c r="A82" s="103" t="s">
        <v>123</v>
      </c>
      <c r="B82" s="90" t="s">
        <v>124</v>
      </c>
      <c r="C82" s="91" t="s">
        <v>125</v>
      </c>
      <c r="D82" s="91" t="s">
        <v>282</v>
      </c>
      <c r="E82" s="270">
        <f t="shared" si="3"/>
        <v>0</v>
      </c>
      <c r="F82" s="271">
        <f t="shared" si="13"/>
        <v>0</v>
      </c>
      <c r="G82" s="272">
        <f t="shared" si="14"/>
        <v>0</v>
      </c>
      <c r="H82" s="104"/>
      <c r="I82" s="94"/>
      <c r="J82" s="116"/>
      <c r="K82" s="104"/>
      <c r="L82" s="94"/>
      <c r="M82" s="116"/>
      <c r="N82" s="104"/>
      <c r="O82" s="94"/>
      <c r="P82" s="116"/>
      <c r="Q82" s="94"/>
      <c r="R82" s="104"/>
      <c r="S82" s="94"/>
      <c r="T82" s="116"/>
      <c r="U82" s="104"/>
      <c r="V82" s="94"/>
      <c r="W82" s="116"/>
      <c r="X82" s="67"/>
      <c r="Y82" s="68"/>
      <c r="Z82" s="69"/>
    </row>
    <row r="83" spans="1:26" ht="9.75" customHeight="1" hidden="1">
      <c r="A83" s="103" t="s">
        <v>126</v>
      </c>
      <c r="B83" s="90" t="s">
        <v>127</v>
      </c>
      <c r="C83" s="91" t="s">
        <v>30</v>
      </c>
      <c r="D83" s="91"/>
      <c r="E83" s="270">
        <f t="shared" si="3"/>
        <v>0</v>
      </c>
      <c r="F83" s="271">
        <f t="shared" si="13"/>
        <v>0</v>
      </c>
      <c r="G83" s="272">
        <f t="shared" si="14"/>
        <v>0</v>
      </c>
      <c r="H83" s="104"/>
      <c r="I83" s="94"/>
      <c r="J83" s="116"/>
      <c r="K83" s="104"/>
      <c r="L83" s="94"/>
      <c r="M83" s="116"/>
      <c r="N83" s="104"/>
      <c r="O83" s="94"/>
      <c r="P83" s="116"/>
      <c r="Q83" s="116"/>
      <c r="R83" s="104"/>
      <c r="S83" s="94"/>
      <c r="T83" s="116"/>
      <c r="U83" s="104"/>
      <c r="V83" s="94"/>
      <c r="W83" s="116"/>
      <c r="X83" s="67"/>
      <c r="Y83" s="68"/>
      <c r="Z83" s="69"/>
    </row>
    <row r="84" spans="1:26" ht="21.75" customHeight="1" hidden="1">
      <c r="A84" s="103" t="s">
        <v>128</v>
      </c>
      <c r="B84" s="90" t="s">
        <v>129</v>
      </c>
      <c r="C84" s="91" t="s">
        <v>130</v>
      </c>
      <c r="D84" s="91"/>
      <c r="E84" s="270">
        <f t="shared" si="3"/>
        <v>0</v>
      </c>
      <c r="F84" s="271">
        <f t="shared" si="13"/>
        <v>0</v>
      </c>
      <c r="G84" s="272">
        <f t="shared" si="14"/>
        <v>0</v>
      </c>
      <c r="H84" s="104"/>
      <c r="I84" s="94"/>
      <c r="J84" s="116"/>
      <c r="K84" s="104"/>
      <c r="L84" s="94"/>
      <c r="M84" s="116"/>
      <c r="N84" s="104"/>
      <c r="O84" s="94"/>
      <c r="P84" s="116"/>
      <c r="Q84" s="116"/>
      <c r="R84" s="104"/>
      <c r="S84" s="94"/>
      <c r="T84" s="116"/>
      <c r="U84" s="104"/>
      <c r="V84" s="94"/>
      <c r="W84" s="116"/>
      <c r="X84" s="67"/>
      <c r="Y84" s="68"/>
      <c r="Z84" s="69"/>
    </row>
    <row r="85" spans="1:26" ht="10.5" customHeight="1" hidden="1">
      <c r="A85" s="103" t="s">
        <v>131</v>
      </c>
      <c r="B85" s="90" t="s">
        <v>132</v>
      </c>
      <c r="C85" s="91" t="s">
        <v>133</v>
      </c>
      <c r="D85" s="91"/>
      <c r="E85" s="270">
        <f t="shared" si="3"/>
        <v>0</v>
      </c>
      <c r="F85" s="271">
        <f t="shared" si="13"/>
        <v>0</v>
      </c>
      <c r="G85" s="272">
        <f t="shared" si="14"/>
        <v>0</v>
      </c>
      <c r="H85" s="104"/>
      <c r="I85" s="94"/>
      <c r="J85" s="116"/>
      <c r="K85" s="104"/>
      <c r="L85" s="94"/>
      <c r="M85" s="116"/>
      <c r="N85" s="104"/>
      <c r="O85" s="94"/>
      <c r="P85" s="116"/>
      <c r="Q85" s="116"/>
      <c r="R85" s="104"/>
      <c r="S85" s="94"/>
      <c r="T85" s="116"/>
      <c r="U85" s="104"/>
      <c r="V85" s="94"/>
      <c r="W85" s="116"/>
      <c r="X85" s="67"/>
      <c r="Y85" s="68"/>
      <c r="Z85" s="69"/>
    </row>
    <row r="86" spans="1:26" ht="21.75" customHeight="1" hidden="1">
      <c r="A86" s="103" t="s">
        <v>134</v>
      </c>
      <c r="B86" s="90" t="s">
        <v>135</v>
      </c>
      <c r="C86" s="91" t="s">
        <v>136</v>
      </c>
      <c r="D86" s="91"/>
      <c r="E86" s="270">
        <f t="shared" si="3"/>
        <v>0</v>
      </c>
      <c r="F86" s="271">
        <f t="shared" si="13"/>
        <v>0</v>
      </c>
      <c r="G86" s="272">
        <f t="shared" si="14"/>
        <v>0</v>
      </c>
      <c r="H86" s="104"/>
      <c r="I86" s="94"/>
      <c r="J86" s="116"/>
      <c r="K86" s="104"/>
      <c r="L86" s="94"/>
      <c r="M86" s="116"/>
      <c r="N86" s="104"/>
      <c r="O86" s="94"/>
      <c r="P86" s="116"/>
      <c r="Q86" s="116"/>
      <c r="R86" s="104"/>
      <c r="S86" s="94"/>
      <c r="T86" s="116"/>
      <c r="U86" s="104"/>
      <c r="V86" s="94"/>
      <c r="W86" s="116"/>
      <c r="X86" s="67"/>
      <c r="Y86" s="68"/>
      <c r="Z86" s="69"/>
    </row>
    <row r="87" spans="1:26" ht="10.5" customHeight="1" hidden="1">
      <c r="A87" s="103" t="s">
        <v>137</v>
      </c>
      <c r="B87" s="90" t="s">
        <v>138</v>
      </c>
      <c r="C87" s="91" t="s">
        <v>30</v>
      </c>
      <c r="D87" s="91"/>
      <c r="E87" s="270">
        <f t="shared" si="3"/>
        <v>0</v>
      </c>
      <c r="F87" s="271">
        <f t="shared" si="13"/>
        <v>0</v>
      </c>
      <c r="G87" s="272">
        <f t="shared" si="14"/>
        <v>0</v>
      </c>
      <c r="H87" s="104"/>
      <c r="I87" s="94"/>
      <c r="J87" s="116"/>
      <c r="K87" s="104"/>
      <c r="L87" s="94"/>
      <c r="M87" s="116"/>
      <c r="N87" s="104"/>
      <c r="O87" s="94"/>
      <c r="P87" s="116"/>
      <c r="Q87" s="116"/>
      <c r="R87" s="104"/>
      <c r="S87" s="94"/>
      <c r="T87" s="116"/>
      <c r="U87" s="104"/>
      <c r="V87" s="94"/>
      <c r="W87" s="116"/>
      <c r="X87" s="67"/>
      <c r="Y87" s="68"/>
      <c r="Z87" s="69"/>
    </row>
    <row r="88" spans="1:26" ht="21.75" customHeight="1" hidden="1">
      <c r="A88" s="103" t="s">
        <v>139</v>
      </c>
      <c r="B88" s="90" t="s">
        <v>140</v>
      </c>
      <c r="C88" s="91" t="s">
        <v>141</v>
      </c>
      <c r="D88" s="91"/>
      <c r="E88" s="270">
        <f t="shared" si="3"/>
        <v>0</v>
      </c>
      <c r="F88" s="271">
        <f t="shared" si="13"/>
        <v>0</v>
      </c>
      <c r="G88" s="272">
        <f t="shared" si="14"/>
        <v>0</v>
      </c>
      <c r="H88" s="104"/>
      <c r="I88" s="94"/>
      <c r="J88" s="116"/>
      <c r="K88" s="104"/>
      <c r="L88" s="94"/>
      <c r="M88" s="116"/>
      <c r="N88" s="104"/>
      <c r="O88" s="94"/>
      <c r="P88" s="116"/>
      <c r="Q88" s="116"/>
      <c r="R88" s="104"/>
      <c r="S88" s="94"/>
      <c r="T88" s="116"/>
      <c r="U88" s="104"/>
      <c r="V88" s="94"/>
      <c r="W88" s="116"/>
      <c r="X88" s="67"/>
      <c r="Y88" s="68"/>
      <c r="Z88" s="69"/>
    </row>
    <row r="89" spans="1:26" s="5" customFormat="1" ht="12.75" customHeight="1">
      <c r="A89" s="288" t="s">
        <v>383</v>
      </c>
      <c r="B89" s="248" t="s">
        <v>142</v>
      </c>
      <c r="C89" s="249" t="s">
        <v>30</v>
      </c>
      <c r="D89" s="249" t="s">
        <v>30</v>
      </c>
      <c r="E89" s="250">
        <f>H89+K89+N89+R89++U89+X89+Q89</f>
        <v>131166.27</v>
      </c>
      <c r="F89" s="251">
        <f t="shared" si="13"/>
        <v>0</v>
      </c>
      <c r="G89" s="252">
        <f t="shared" si="14"/>
        <v>0</v>
      </c>
      <c r="H89" s="289">
        <f aca="true" t="shared" si="17" ref="H89:W89">H93+H90+H91+H92+H104</f>
        <v>85400</v>
      </c>
      <c r="I89" s="216">
        <f t="shared" si="17"/>
        <v>0</v>
      </c>
      <c r="J89" s="290">
        <f t="shared" si="17"/>
        <v>0</v>
      </c>
      <c r="K89" s="289">
        <f t="shared" si="17"/>
        <v>0</v>
      </c>
      <c r="L89" s="216">
        <f t="shared" si="17"/>
        <v>0</v>
      </c>
      <c r="M89" s="290">
        <f t="shared" si="17"/>
        <v>0</v>
      </c>
      <c r="N89" s="289">
        <f>N93+N90+N91+N92+N104</f>
        <v>21450</v>
      </c>
      <c r="O89" s="289">
        <f>O93+O90+O91+O92+O104</f>
        <v>0</v>
      </c>
      <c r="P89" s="289">
        <f>P93+P90+P91+P92+P104</f>
        <v>0</v>
      </c>
      <c r="Q89" s="216">
        <f>Q93+Q90+Q91+Q92+Q104</f>
        <v>2876.27</v>
      </c>
      <c r="R89" s="290">
        <f t="shared" si="17"/>
        <v>21440</v>
      </c>
      <c r="S89" s="216">
        <f t="shared" si="17"/>
        <v>0</v>
      </c>
      <c r="T89" s="290">
        <f t="shared" si="17"/>
        <v>0</v>
      </c>
      <c r="U89" s="289">
        <f t="shared" si="17"/>
        <v>0</v>
      </c>
      <c r="V89" s="216">
        <f t="shared" si="17"/>
        <v>0</v>
      </c>
      <c r="W89" s="290">
        <f t="shared" si="17"/>
        <v>0</v>
      </c>
      <c r="X89" s="64"/>
      <c r="Y89" s="65"/>
      <c r="Z89" s="66"/>
    </row>
    <row r="90" spans="1:26" ht="21.75" customHeight="1">
      <c r="A90" s="118" t="s">
        <v>143</v>
      </c>
      <c r="B90" s="96" t="s">
        <v>144</v>
      </c>
      <c r="C90" s="97" t="s">
        <v>145</v>
      </c>
      <c r="D90" s="97"/>
      <c r="E90" s="250">
        <f t="shared" si="3"/>
        <v>0</v>
      </c>
      <c r="F90" s="251">
        <f t="shared" si="13"/>
        <v>0</v>
      </c>
      <c r="G90" s="252">
        <f t="shared" si="14"/>
        <v>0</v>
      </c>
      <c r="H90" s="98"/>
      <c r="I90" s="99"/>
      <c r="J90" s="100"/>
      <c r="K90" s="98"/>
      <c r="L90" s="99"/>
      <c r="M90" s="100"/>
      <c r="N90" s="98"/>
      <c r="O90" s="99"/>
      <c r="P90" s="100"/>
      <c r="Q90" s="99"/>
      <c r="R90" s="100"/>
      <c r="S90" s="99"/>
      <c r="T90" s="100"/>
      <c r="U90" s="98"/>
      <c r="V90" s="99"/>
      <c r="W90" s="100"/>
      <c r="X90" s="67"/>
      <c r="Y90" s="68"/>
      <c r="Z90" s="69"/>
    </row>
    <row r="91" spans="1:26" ht="24.75" customHeight="1">
      <c r="A91" s="118" t="s">
        <v>146</v>
      </c>
      <c r="B91" s="141" t="s">
        <v>147</v>
      </c>
      <c r="C91" s="97" t="s">
        <v>148</v>
      </c>
      <c r="D91" s="108"/>
      <c r="E91" s="250">
        <f t="shared" si="3"/>
        <v>0</v>
      </c>
      <c r="F91" s="251">
        <f t="shared" si="13"/>
        <v>0</v>
      </c>
      <c r="G91" s="252">
        <f t="shared" si="14"/>
        <v>0</v>
      </c>
      <c r="H91" s="98"/>
      <c r="I91" s="99"/>
      <c r="J91" s="100"/>
      <c r="K91" s="98"/>
      <c r="L91" s="99"/>
      <c r="M91" s="100"/>
      <c r="N91" s="98"/>
      <c r="O91" s="99"/>
      <c r="P91" s="100"/>
      <c r="Q91" s="99"/>
      <c r="R91" s="98"/>
      <c r="S91" s="99"/>
      <c r="T91" s="100"/>
      <c r="U91" s="98"/>
      <c r="V91" s="99"/>
      <c r="W91" s="100"/>
      <c r="X91" s="67"/>
      <c r="Y91" s="68"/>
      <c r="Z91" s="69"/>
    </row>
    <row r="92" spans="1:26" ht="22.5" customHeight="1">
      <c r="A92" s="118" t="s">
        <v>149</v>
      </c>
      <c r="B92" s="132" t="s">
        <v>150</v>
      </c>
      <c r="C92" s="133" t="s">
        <v>151</v>
      </c>
      <c r="D92" s="133"/>
      <c r="E92" s="250">
        <f t="shared" si="3"/>
        <v>0</v>
      </c>
      <c r="F92" s="251">
        <f t="shared" si="13"/>
        <v>0</v>
      </c>
      <c r="G92" s="252">
        <f t="shared" si="14"/>
        <v>0</v>
      </c>
      <c r="H92" s="98"/>
      <c r="I92" s="99"/>
      <c r="J92" s="100"/>
      <c r="K92" s="98"/>
      <c r="L92" s="99"/>
      <c r="M92" s="100"/>
      <c r="N92" s="98"/>
      <c r="O92" s="99"/>
      <c r="P92" s="100"/>
      <c r="Q92" s="99"/>
      <c r="R92" s="98"/>
      <c r="S92" s="99"/>
      <c r="T92" s="100"/>
      <c r="U92" s="98"/>
      <c r="V92" s="99"/>
      <c r="W92" s="100"/>
      <c r="X92" s="67"/>
      <c r="Y92" s="68"/>
      <c r="Z92" s="69"/>
    </row>
    <row r="93" spans="1:26" ht="15" customHeight="1">
      <c r="A93" s="305" t="s">
        <v>152</v>
      </c>
      <c r="B93" s="306" t="s">
        <v>153</v>
      </c>
      <c r="C93" s="307" t="s">
        <v>154</v>
      </c>
      <c r="D93" s="307"/>
      <c r="E93" s="250">
        <f>H93+K93+N93+R93++U93+X93+Q93</f>
        <v>131166.27</v>
      </c>
      <c r="F93" s="251">
        <f t="shared" si="13"/>
        <v>0</v>
      </c>
      <c r="G93" s="252">
        <f t="shared" si="14"/>
        <v>0</v>
      </c>
      <c r="H93" s="299">
        <f aca="true" t="shared" si="18" ref="H93:W93">SUM(H94:H103)</f>
        <v>85400</v>
      </c>
      <c r="I93" s="300">
        <f t="shared" si="18"/>
        <v>0</v>
      </c>
      <c r="J93" s="301">
        <f t="shared" si="18"/>
        <v>0</v>
      </c>
      <c r="K93" s="299">
        <f t="shared" si="18"/>
        <v>0</v>
      </c>
      <c r="L93" s="300">
        <f t="shared" si="18"/>
        <v>0</v>
      </c>
      <c r="M93" s="301">
        <f t="shared" si="18"/>
        <v>0</v>
      </c>
      <c r="N93" s="299">
        <f t="shared" si="18"/>
        <v>21450</v>
      </c>
      <c r="O93" s="299">
        <f t="shared" si="18"/>
        <v>0</v>
      </c>
      <c r="P93" s="299">
        <f t="shared" si="18"/>
        <v>0</v>
      </c>
      <c r="Q93" s="299">
        <f t="shared" si="18"/>
        <v>2876.27</v>
      </c>
      <c r="R93" s="299">
        <f t="shared" si="18"/>
        <v>21440</v>
      </c>
      <c r="S93" s="300">
        <f t="shared" si="18"/>
        <v>0</v>
      </c>
      <c r="T93" s="301">
        <f t="shared" si="18"/>
        <v>0</v>
      </c>
      <c r="U93" s="299">
        <f t="shared" si="18"/>
        <v>0</v>
      </c>
      <c r="V93" s="300">
        <f t="shared" si="18"/>
        <v>0</v>
      </c>
      <c r="W93" s="301">
        <f t="shared" si="18"/>
        <v>0</v>
      </c>
      <c r="X93" s="67"/>
      <c r="Y93" s="68"/>
      <c r="Z93" s="69"/>
    </row>
    <row r="94" spans="1:26" ht="21.75" customHeight="1">
      <c r="A94" s="113" t="s">
        <v>335</v>
      </c>
      <c r="B94" s="114" t="s">
        <v>333</v>
      </c>
      <c r="C94" s="115" t="s">
        <v>154</v>
      </c>
      <c r="D94" s="115" t="s">
        <v>269</v>
      </c>
      <c r="E94" s="270">
        <f t="shared" si="3"/>
        <v>0</v>
      </c>
      <c r="F94" s="271">
        <f t="shared" si="13"/>
        <v>0</v>
      </c>
      <c r="G94" s="272">
        <f t="shared" si="14"/>
        <v>0</v>
      </c>
      <c r="H94" s="134"/>
      <c r="I94" s="135"/>
      <c r="J94" s="145"/>
      <c r="K94" s="134"/>
      <c r="L94" s="135"/>
      <c r="M94" s="145"/>
      <c r="N94" s="134"/>
      <c r="O94" s="135"/>
      <c r="P94" s="145"/>
      <c r="Q94" s="99"/>
      <c r="R94" s="134"/>
      <c r="S94" s="135"/>
      <c r="T94" s="145"/>
      <c r="U94" s="134"/>
      <c r="V94" s="135"/>
      <c r="W94" s="145"/>
      <c r="X94" s="70"/>
      <c r="Y94" s="71"/>
      <c r="Z94" s="72"/>
    </row>
    <row r="95" spans="1:26" ht="11.25" customHeight="1">
      <c r="A95" s="106" t="s">
        <v>284</v>
      </c>
      <c r="B95" s="114" t="s">
        <v>333</v>
      </c>
      <c r="C95" s="91" t="s">
        <v>154</v>
      </c>
      <c r="D95" s="91" t="s">
        <v>283</v>
      </c>
      <c r="E95" s="270">
        <f t="shared" si="3"/>
        <v>0</v>
      </c>
      <c r="F95" s="271">
        <f t="shared" si="13"/>
        <v>0</v>
      </c>
      <c r="G95" s="272">
        <f t="shared" si="14"/>
        <v>0</v>
      </c>
      <c r="H95" s="104"/>
      <c r="I95" s="94"/>
      <c r="J95" s="116"/>
      <c r="K95" s="104"/>
      <c r="L95" s="94"/>
      <c r="M95" s="116"/>
      <c r="N95" s="104"/>
      <c r="O95" s="94"/>
      <c r="P95" s="116"/>
      <c r="Q95" s="99"/>
      <c r="R95" s="104"/>
      <c r="S95" s="94"/>
      <c r="T95" s="116"/>
      <c r="U95" s="104"/>
      <c r="V95" s="94"/>
      <c r="W95" s="116"/>
      <c r="X95" s="67"/>
      <c r="Y95" s="68"/>
      <c r="Z95" s="69"/>
    </row>
    <row r="96" spans="1:26" ht="11.25" customHeight="1">
      <c r="A96" s="106" t="s">
        <v>261</v>
      </c>
      <c r="B96" s="114" t="s">
        <v>333</v>
      </c>
      <c r="C96" s="91" t="s">
        <v>154</v>
      </c>
      <c r="D96" s="91" t="s">
        <v>265</v>
      </c>
      <c r="E96" s="270">
        <f t="shared" si="3"/>
        <v>0</v>
      </c>
      <c r="F96" s="271">
        <f t="shared" si="13"/>
        <v>0</v>
      </c>
      <c r="G96" s="272">
        <f t="shared" si="14"/>
        <v>0</v>
      </c>
      <c r="H96" s="104"/>
      <c r="I96" s="94"/>
      <c r="J96" s="116"/>
      <c r="K96" s="104"/>
      <c r="L96" s="94"/>
      <c r="M96" s="116"/>
      <c r="N96" s="104"/>
      <c r="O96" s="94"/>
      <c r="P96" s="116"/>
      <c r="Q96" s="99"/>
      <c r="R96" s="104"/>
      <c r="S96" s="94"/>
      <c r="T96" s="116"/>
      <c r="U96" s="104"/>
      <c r="V96" s="94"/>
      <c r="W96" s="116"/>
      <c r="X96" s="67"/>
      <c r="Y96" s="68"/>
      <c r="Z96" s="69"/>
    </row>
    <row r="97" spans="1:26" ht="34.5" customHeight="1">
      <c r="A97" s="113" t="s">
        <v>286</v>
      </c>
      <c r="B97" s="114" t="s">
        <v>333</v>
      </c>
      <c r="C97" s="91" t="s">
        <v>154</v>
      </c>
      <c r="D97" s="91" t="s">
        <v>285</v>
      </c>
      <c r="E97" s="270">
        <f t="shared" si="3"/>
        <v>0</v>
      </c>
      <c r="F97" s="271">
        <f aca="true" t="shared" si="19" ref="F97:F112">I97+L97+O97+S97+V97+Y97</f>
        <v>0</v>
      </c>
      <c r="G97" s="272">
        <f aca="true" t="shared" si="20" ref="G97:G112">J97+M97+P97+T97+W97+Z97</f>
        <v>0</v>
      </c>
      <c r="H97" s="104"/>
      <c r="I97" s="94"/>
      <c r="J97" s="116"/>
      <c r="K97" s="104"/>
      <c r="L97" s="94"/>
      <c r="M97" s="116"/>
      <c r="N97" s="104"/>
      <c r="O97" s="94"/>
      <c r="P97" s="116"/>
      <c r="Q97" s="99"/>
      <c r="R97" s="104"/>
      <c r="S97" s="94"/>
      <c r="T97" s="116"/>
      <c r="U97" s="104"/>
      <c r="V97" s="94"/>
      <c r="W97" s="116"/>
      <c r="X97" s="67"/>
      <c r="Y97" s="68"/>
      <c r="Z97" s="69"/>
    </row>
    <row r="98" spans="1:26" ht="11.25" customHeight="1">
      <c r="A98" s="113" t="s">
        <v>262</v>
      </c>
      <c r="B98" s="114" t="s">
        <v>333</v>
      </c>
      <c r="C98" s="91" t="s">
        <v>154</v>
      </c>
      <c r="D98" s="91" t="s">
        <v>266</v>
      </c>
      <c r="E98" s="270">
        <f t="shared" si="3"/>
        <v>85400</v>
      </c>
      <c r="F98" s="271">
        <f t="shared" si="19"/>
        <v>0</v>
      </c>
      <c r="G98" s="272">
        <f t="shared" si="20"/>
        <v>0</v>
      </c>
      <c r="H98" s="104">
        <v>85400</v>
      </c>
      <c r="I98" s="94"/>
      <c r="J98" s="116"/>
      <c r="K98" s="104"/>
      <c r="L98" s="94"/>
      <c r="M98" s="116"/>
      <c r="N98" s="104"/>
      <c r="O98" s="94"/>
      <c r="P98" s="116"/>
      <c r="Q98" s="99"/>
      <c r="R98" s="104"/>
      <c r="S98" s="94"/>
      <c r="T98" s="116"/>
      <c r="U98" s="104"/>
      <c r="V98" s="94"/>
      <c r="W98" s="116"/>
      <c r="X98" s="67"/>
      <c r="Y98" s="68"/>
      <c r="Z98" s="69"/>
    </row>
    <row r="99" spans="1:26" ht="11.25" customHeight="1">
      <c r="A99" s="113" t="s">
        <v>263</v>
      </c>
      <c r="B99" s="114" t="s">
        <v>333</v>
      </c>
      <c r="C99" s="91" t="s">
        <v>154</v>
      </c>
      <c r="D99" s="91" t="s">
        <v>267</v>
      </c>
      <c r="E99" s="270">
        <f>H99+K99+N99+R99++U99+X99+Q99</f>
        <v>24316.27</v>
      </c>
      <c r="F99" s="271">
        <f t="shared" si="19"/>
        <v>0</v>
      </c>
      <c r="G99" s="272">
        <f t="shared" si="20"/>
        <v>0</v>
      </c>
      <c r="H99" s="104"/>
      <c r="I99" s="94"/>
      <c r="J99" s="116"/>
      <c r="K99" s="104"/>
      <c r="L99" s="94"/>
      <c r="M99" s="116"/>
      <c r="N99" s="104"/>
      <c r="O99" s="94"/>
      <c r="P99" s="116"/>
      <c r="Q99" s="94">
        <v>2876.27</v>
      </c>
      <c r="R99" s="104">
        <v>21440</v>
      </c>
      <c r="S99" s="94"/>
      <c r="T99" s="116"/>
      <c r="U99" s="104"/>
      <c r="V99" s="94"/>
      <c r="W99" s="116"/>
      <c r="X99" s="67"/>
      <c r="Y99" s="68"/>
      <c r="Z99" s="69"/>
    </row>
    <row r="100" spans="1:26" ht="11.25" customHeight="1">
      <c r="A100" s="113" t="s">
        <v>264</v>
      </c>
      <c r="B100" s="114" t="s">
        <v>333</v>
      </c>
      <c r="C100" s="115" t="s">
        <v>154</v>
      </c>
      <c r="D100" s="115" t="s">
        <v>268</v>
      </c>
      <c r="E100" s="270">
        <f aca="true" t="shared" si="21" ref="E100:E112">H100+K100+N100+R100++U100+X100</f>
        <v>0</v>
      </c>
      <c r="F100" s="271">
        <f t="shared" si="19"/>
        <v>0</v>
      </c>
      <c r="G100" s="272">
        <f t="shared" si="20"/>
        <v>0</v>
      </c>
      <c r="H100" s="104"/>
      <c r="I100" s="94"/>
      <c r="J100" s="116"/>
      <c r="K100" s="104"/>
      <c r="L100" s="94"/>
      <c r="M100" s="116"/>
      <c r="N100" s="104"/>
      <c r="O100" s="94"/>
      <c r="P100" s="116"/>
      <c r="Q100" s="99"/>
      <c r="R100" s="104"/>
      <c r="S100" s="94"/>
      <c r="T100" s="116"/>
      <c r="U100" s="104"/>
      <c r="V100" s="94"/>
      <c r="W100" s="116"/>
      <c r="X100" s="67"/>
      <c r="Y100" s="68"/>
      <c r="Z100" s="69"/>
    </row>
    <row r="101" spans="1:26" ht="11.25" customHeight="1">
      <c r="A101" s="113" t="s">
        <v>289</v>
      </c>
      <c r="B101" s="114" t="s">
        <v>333</v>
      </c>
      <c r="C101" s="115" t="s">
        <v>154</v>
      </c>
      <c r="D101" s="115" t="s">
        <v>287</v>
      </c>
      <c r="E101" s="270">
        <f t="shared" si="21"/>
        <v>0</v>
      </c>
      <c r="F101" s="271">
        <f t="shared" si="19"/>
        <v>0</v>
      </c>
      <c r="G101" s="272">
        <f t="shared" si="20"/>
        <v>0</v>
      </c>
      <c r="H101" s="104"/>
      <c r="I101" s="94"/>
      <c r="J101" s="116"/>
      <c r="K101" s="104"/>
      <c r="L101" s="94"/>
      <c r="M101" s="116"/>
      <c r="N101" s="104"/>
      <c r="O101" s="94"/>
      <c r="P101" s="116"/>
      <c r="Q101" s="99"/>
      <c r="R101" s="104"/>
      <c r="S101" s="94"/>
      <c r="T101" s="116"/>
      <c r="U101" s="104"/>
      <c r="V101" s="94"/>
      <c r="W101" s="116"/>
      <c r="X101" s="67"/>
      <c r="Y101" s="68"/>
      <c r="Z101" s="69"/>
    </row>
    <row r="102" spans="1:26" ht="11.25" customHeight="1">
      <c r="A102" s="113" t="s">
        <v>358</v>
      </c>
      <c r="B102" s="114" t="s">
        <v>333</v>
      </c>
      <c r="C102" s="91" t="s">
        <v>154</v>
      </c>
      <c r="D102" s="91" t="s">
        <v>288</v>
      </c>
      <c r="E102" s="270">
        <f t="shared" si="21"/>
        <v>0</v>
      </c>
      <c r="F102" s="271">
        <f t="shared" si="19"/>
        <v>0</v>
      </c>
      <c r="G102" s="272">
        <f t="shared" si="20"/>
        <v>0</v>
      </c>
      <c r="H102" s="104"/>
      <c r="I102" s="94"/>
      <c r="J102" s="116"/>
      <c r="K102" s="104"/>
      <c r="L102" s="94"/>
      <c r="M102" s="116"/>
      <c r="N102" s="104"/>
      <c r="O102" s="94"/>
      <c r="P102" s="116"/>
      <c r="Q102" s="99"/>
      <c r="R102" s="104"/>
      <c r="S102" s="94"/>
      <c r="T102" s="116"/>
      <c r="U102" s="104"/>
      <c r="V102" s="94"/>
      <c r="W102" s="116"/>
      <c r="X102" s="67"/>
      <c r="Y102" s="68"/>
      <c r="Z102" s="69"/>
    </row>
    <row r="103" spans="1:26" ht="15.75" customHeight="1">
      <c r="A103" s="113" t="s">
        <v>359</v>
      </c>
      <c r="B103" s="346" t="s">
        <v>333</v>
      </c>
      <c r="C103" s="115" t="s">
        <v>154</v>
      </c>
      <c r="D103" s="115" t="s">
        <v>107</v>
      </c>
      <c r="E103" s="270">
        <f t="shared" si="21"/>
        <v>21450</v>
      </c>
      <c r="F103" s="271">
        <f t="shared" si="19"/>
        <v>0</v>
      </c>
      <c r="G103" s="272">
        <f t="shared" si="20"/>
        <v>0</v>
      </c>
      <c r="H103" s="104"/>
      <c r="I103" s="94"/>
      <c r="J103" s="116"/>
      <c r="K103" s="104"/>
      <c r="L103" s="94"/>
      <c r="M103" s="116"/>
      <c r="N103" s="104">
        <v>21450</v>
      </c>
      <c r="O103" s="94"/>
      <c r="P103" s="116"/>
      <c r="Q103" s="99"/>
      <c r="R103" s="104"/>
      <c r="S103" s="94"/>
      <c r="T103" s="116"/>
      <c r="U103" s="104"/>
      <c r="V103" s="94"/>
      <c r="W103" s="116"/>
      <c r="X103" s="67"/>
      <c r="Y103" s="68"/>
      <c r="Z103" s="69"/>
    </row>
    <row r="104" spans="1:26" ht="11.25" customHeight="1">
      <c r="A104" s="288" t="s">
        <v>155</v>
      </c>
      <c r="B104" s="248" t="s">
        <v>156</v>
      </c>
      <c r="C104" s="249" t="s">
        <v>157</v>
      </c>
      <c r="D104" s="249"/>
      <c r="E104" s="250">
        <f t="shared" si="21"/>
        <v>0</v>
      </c>
      <c r="F104" s="251">
        <f t="shared" si="19"/>
        <v>0</v>
      </c>
      <c r="G104" s="252">
        <f t="shared" si="20"/>
        <v>0</v>
      </c>
      <c r="H104" s="289"/>
      <c r="I104" s="216"/>
      <c r="J104" s="290"/>
      <c r="K104" s="289"/>
      <c r="L104" s="216"/>
      <c r="M104" s="290"/>
      <c r="N104" s="289"/>
      <c r="O104" s="216"/>
      <c r="P104" s="290"/>
      <c r="Q104" s="370"/>
      <c r="R104" s="289"/>
      <c r="S104" s="216"/>
      <c r="T104" s="290"/>
      <c r="U104" s="289"/>
      <c r="V104" s="216"/>
      <c r="W104" s="290"/>
      <c r="X104" s="67"/>
      <c r="Y104" s="68"/>
      <c r="Z104" s="69"/>
    </row>
    <row r="105" spans="1:26" ht="33.75" customHeight="1">
      <c r="A105" s="103" t="s">
        <v>158</v>
      </c>
      <c r="B105" s="90" t="s">
        <v>159</v>
      </c>
      <c r="C105" s="91" t="s">
        <v>160</v>
      </c>
      <c r="D105" s="91"/>
      <c r="E105" s="270">
        <f t="shared" si="21"/>
        <v>0</v>
      </c>
      <c r="F105" s="271">
        <f t="shared" si="19"/>
        <v>0</v>
      </c>
      <c r="G105" s="272">
        <f t="shared" si="20"/>
        <v>0</v>
      </c>
      <c r="H105" s="104"/>
      <c r="I105" s="94"/>
      <c r="J105" s="116"/>
      <c r="K105" s="104"/>
      <c r="L105" s="94"/>
      <c r="M105" s="116"/>
      <c r="N105" s="104"/>
      <c r="O105" s="94"/>
      <c r="P105" s="116"/>
      <c r="Q105" s="99"/>
      <c r="R105" s="104"/>
      <c r="S105" s="94"/>
      <c r="T105" s="116"/>
      <c r="U105" s="104"/>
      <c r="V105" s="94"/>
      <c r="W105" s="116"/>
      <c r="X105" s="67"/>
      <c r="Y105" s="68"/>
      <c r="Z105" s="69"/>
    </row>
    <row r="106" spans="1:26" ht="22.5" customHeight="1">
      <c r="A106" s="103" t="s">
        <v>161</v>
      </c>
      <c r="B106" s="90" t="s">
        <v>162</v>
      </c>
      <c r="C106" s="91" t="s">
        <v>163</v>
      </c>
      <c r="D106" s="91"/>
      <c r="E106" s="270">
        <f t="shared" si="21"/>
        <v>0</v>
      </c>
      <c r="F106" s="271">
        <f t="shared" si="19"/>
        <v>0</v>
      </c>
      <c r="G106" s="272">
        <f t="shared" si="20"/>
        <v>0</v>
      </c>
      <c r="H106" s="104"/>
      <c r="I106" s="94"/>
      <c r="J106" s="116"/>
      <c r="K106" s="104"/>
      <c r="L106" s="94"/>
      <c r="M106" s="116"/>
      <c r="N106" s="104"/>
      <c r="O106" s="94"/>
      <c r="P106" s="116"/>
      <c r="Q106" s="99"/>
      <c r="R106" s="104"/>
      <c r="S106" s="94"/>
      <c r="T106" s="116"/>
      <c r="U106" s="104"/>
      <c r="V106" s="94"/>
      <c r="W106" s="116"/>
      <c r="X106" s="67"/>
      <c r="Y106" s="68"/>
      <c r="Z106" s="69"/>
    </row>
    <row r="107" spans="1:26" ht="12.75" customHeight="1">
      <c r="A107" s="308" t="s">
        <v>384</v>
      </c>
      <c r="B107" s="248" t="s">
        <v>164</v>
      </c>
      <c r="C107" s="249" t="s">
        <v>165</v>
      </c>
      <c r="D107" s="296"/>
      <c r="E107" s="270">
        <f t="shared" si="21"/>
        <v>0</v>
      </c>
      <c r="F107" s="271">
        <f t="shared" si="19"/>
        <v>0</v>
      </c>
      <c r="G107" s="272">
        <f t="shared" si="20"/>
        <v>0</v>
      </c>
      <c r="H107" s="297"/>
      <c r="I107" s="255"/>
      <c r="J107" s="298"/>
      <c r="K107" s="297"/>
      <c r="L107" s="255"/>
      <c r="M107" s="298"/>
      <c r="N107" s="297"/>
      <c r="O107" s="255"/>
      <c r="P107" s="298"/>
      <c r="Q107" s="370"/>
      <c r="R107" s="297"/>
      <c r="S107" s="255"/>
      <c r="T107" s="298"/>
      <c r="U107" s="297"/>
      <c r="V107" s="255"/>
      <c r="W107" s="298"/>
      <c r="X107" s="67"/>
      <c r="Y107" s="68"/>
      <c r="Z107" s="69"/>
    </row>
    <row r="108" spans="1:26" ht="22.5" customHeight="1">
      <c r="A108" s="103" t="s">
        <v>385</v>
      </c>
      <c r="B108" s="90" t="s">
        <v>166</v>
      </c>
      <c r="C108" s="91" t="s">
        <v>390</v>
      </c>
      <c r="D108" s="91" t="s">
        <v>391</v>
      </c>
      <c r="E108" s="270">
        <f t="shared" si="21"/>
        <v>0</v>
      </c>
      <c r="F108" s="271">
        <f t="shared" si="19"/>
        <v>0</v>
      </c>
      <c r="G108" s="272">
        <f t="shared" si="20"/>
        <v>0</v>
      </c>
      <c r="H108" s="104"/>
      <c r="I108" s="94"/>
      <c r="J108" s="116"/>
      <c r="K108" s="104"/>
      <c r="L108" s="94"/>
      <c r="M108" s="116"/>
      <c r="N108" s="104"/>
      <c r="O108" s="94"/>
      <c r="P108" s="116"/>
      <c r="Q108" s="99"/>
      <c r="R108" s="104"/>
      <c r="S108" s="94"/>
      <c r="T108" s="116"/>
      <c r="U108" s="104"/>
      <c r="V108" s="94"/>
      <c r="W108" s="116"/>
      <c r="X108" s="67"/>
      <c r="Y108" s="68"/>
      <c r="Z108" s="69"/>
    </row>
    <row r="109" spans="1:26" ht="12.75" customHeight="1">
      <c r="A109" s="103" t="s">
        <v>386</v>
      </c>
      <c r="B109" s="90" t="s">
        <v>167</v>
      </c>
      <c r="C109" s="91" t="s">
        <v>390</v>
      </c>
      <c r="D109" s="91" t="s">
        <v>85</v>
      </c>
      <c r="E109" s="270">
        <f t="shared" si="21"/>
        <v>0</v>
      </c>
      <c r="F109" s="271">
        <f t="shared" si="19"/>
        <v>0</v>
      </c>
      <c r="G109" s="272">
        <f t="shared" si="20"/>
        <v>0</v>
      </c>
      <c r="H109" s="104"/>
      <c r="I109" s="94"/>
      <c r="J109" s="116"/>
      <c r="K109" s="104"/>
      <c r="L109" s="94"/>
      <c r="M109" s="116"/>
      <c r="N109" s="104"/>
      <c r="O109" s="94"/>
      <c r="P109" s="116"/>
      <c r="Q109" s="99"/>
      <c r="R109" s="104"/>
      <c r="S109" s="94"/>
      <c r="T109" s="116"/>
      <c r="U109" s="104"/>
      <c r="V109" s="94"/>
      <c r="W109" s="116"/>
      <c r="X109" s="67"/>
      <c r="Y109" s="68"/>
      <c r="Z109" s="69"/>
    </row>
    <row r="110" spans="1:26" ht="12.75" customHeight="1">
      <c r="A110" s="103" t="s">
        <v>387</v>
      </c>
      <c r="B110" s="90" t="s">
        <v>168</v>
      </c>
      <c r="C110" s="91" t="s">
        <v>390</v>
      </c>
      <c r="D110" s="91" t="s">
        <v>391</v>
      </c>
      <c r="E110" s="270">
        <f t="shared" si="21"/>
        <v>0</v>
      </c>
      <c r="F110" s="271">
        <f t="shared" si="19"/>
        <v>0</v>
      </c>
      <c r="G110" s="272">
        <f t="shared" si="20"/>
        <v>0</v>
      </c>
      <c r="H110" s="104"/>
      <c r="I110" s="94"/>
      <c r="J110" s="116"/>
      <c r="K110" s="104"/>
      <c r="L110" s="94"/>
      <c r="M110" s="116"/>
      <c r="N110" s="104"/>
      <c r="O110" s="94"/>
      <c r="P110" s="116"/>
      <c r="Q110" s="99"/>
      <c r="R110" s="104"/>
      <c r="S110" s="94"/>
      <c r="T110" s="116"/>
      <c r="U110" s="104"/>
      <c r="V110" s="94"/>
      <c r="W110" s="116"/>
      <c r="X110" s="67"/>
      <c r="Y110" s="68"/>
      <c r="Z110" s="69"/>
    </row>
    <row r="111" spans="1:26" ht="12.75" customHeight="1">
      <c r="A111" s="308" t="s">
        <v>388</v>
      </c>
      <c r="B111" s="248" t="s">
        <v>169</v>
      </c>
      <c r="C111" s="249" t="s">
        <v>30</v>
      </c>
      <c r="D111" s="296"/>
      <c r="E111" s="270">
        <f t="shared" si="21"/>
        <v>0</v>
      </c>
      <c r="F111" s="271">
        <f t="shared" si="19"/>
        <v>0</v>
      </c>
      <c r="G111" s="272">
        <f t="shared" si="20"/>
        <v>0</v>
      </c>
      <c r="H111" s="297"/>
      <c r="I111" s="255"/>
      <c r="J111" s="298"/>
      <c r="K111" s="297"/>
      <c r="L111" s="255"/>
      <c r="M111" s="298"/>
      <c r="N111" s="297"/>
      <c r="O111" s="255"/>
      <c r="P111" s="298"/>
      <c r="Q111" s="370"/>
      <c r="R111" s="297"/>
      <c r="S111" s="255"/>
      <c r="T111" s="298"/>
      <c r="U111" s="297"/>
      <c r="V111" s="255"/>
      <c r="W111" s="298"/>
      <c r="X111" s="67"/>
      <c r="Y111" s="68"/>
      <c r="Z111" s="69"/>
    </row>
    <row r="112" spans="1:26" ht="22.5" customHeight="1">
      <c r="A112" s="103" t="s">
        <v>170</v>
      </c>
      <c r="B112" s="90" t="s">
        <v>171</v>
      </c>
      <c r="C112" s="91" t="s">
        <v>172</v>
      </c>
      <c r="D112" s="91"/>
      <c r="E112" s="270">
        <f t="shared" si="21"/>
        <v>0</v>
      </c>
      <c r="F112" s="271">
        <f t="shared" si="19"/>
        <v>0</v>
      </c>
      <c r="G112" s="272">
        <f t="shared" si="20"/>
        <v>0</v>
      </c>
      <c r="H112" s="104"/>
      <c r="I112" s="94"/>
      <c r="J112" s="116"/>
      <c r="K112" s="104"/>
      <c r="L112" s="94"/>
      <c r="M112" s="116"/>
      <c r="N112" s="104"/>
      <c r="O112" s="94"/>
      <c r="P112" s="116"/>
      <c r="Q112" s="99"/>
      <c r="R112" s="104"/>
      <c r="S112" s="94"/>
      <c r="T112" s="116"/>
      <c r="U112" s="104"/>
      <c r="V112" s="94"/>
      <c r="W112" s="116"/>
      <c r="X112" s="67"/>
      <c r="Y112" s="68"/>
      <c r="Z112" s="69"/>
    </row>
    <row r="113" spans="1:26" ht="11.25" customHeight="1" thickBot="1">
      <c r="A113" s="136"/>
      <c r="B113" s="130"/>
      <c r="C113" s="131"/>
      <c r="D113" s="131"/>
      <c r="E113" s="273"/>
      <c r="F113" s="274"/>
      <c r="G113" s="275"/>
      <c r="H113" s="137"/>
      <c r="I113" s="139"/>
      <c r="J113" s="146"/>
      <c r="K113" s="137"/>
      <c r="L113" s="139"/>
      <c r="M113" s="146"/>
      <c r="N113" s="137"/>
      <c r="O113" s="139"/>
      <c r="P113" s="146"/>
      <c r="Q113" s="146"/>
      <c r="R113" s="137"/>
      <c r="S113" s="139"/>
      <c r="T113" s="146"/>
      <c r="U113" s="137"/>
      <c r="V113" s="139"/>
      <c r="W113" s="146"/>
      <c r="X113" s="80"/>
      <c r="Y113" s="81"/>
      <c r="Z113" s="82"/>
    </row>
    <row r="114" ht="3" customHeight="1"/>
    <row r="115" s="2" customFormat="1" ht="11.25" customHeight="1">
      <c r="A115" s="6" t="s">
        <v>233</v>
      </c>
    </row>
    <row r="116" s="2" customFormat="1" ht="11.25" customHeight="1">
      <c r="A116" s="6" t="s">
        <v>234</v>
      </c>
    </row>
    <row r="117" s="2" customFormat="1" ht="11.25" customHeight="1">
      <c r="A117" s="6" t="s">
        <v>235</v>
      </c>
    </row>
    <row r="118" s="2" customFormat="1" ht="10.5" customHeight="1">
      <c r="A118" s="6" t="s">
        <v>236</v>
      </c>
    </row>
    <row r="119" s="2" customFormat="1" ht="10.5" customHeight="1">
      <c r="A119" s="6" t="s">
        <v>237</v>
      </c>
    </row>
    <row r="120" s="2" customFormat="1" ht="10.5" customHeight="1">
      <c r="A120" s="6" t="s">
        <v>238</v>
      </c>
    </row>
    <row r="121" spans="1:7" s="2" customFormat="1" ht="19.5" customHeight="1">
      <c r="A121" s="398" t="s">
        <v>239</v>
      </c>
      <c r="B121" s="398"/>
      <c r="C121" s="398"/>
      <c r="D121" s="398"/>
      <c r="E121" s="398"/>
      <c r="F121" s="398"/>
      <c r="G121" s="398"/>
    </row>
    <row r="122" s="2" customFormat="1" ht="10.5" customHeight="1">
      <c r="A122" s="6" t="s">
        <v>240</v>
      </c>
    </row>
    <row r="123" spans="1:7" s="2" customFormat="1" ht="30" customHeight="1">
      <c r="A123" s="398" t="s">
        <v>241</v>
      </c>
      <c r="B123" s="398"/>
      <c r="C123" s="398"/>
      <c r="D123" s="398"/>
      <c r="E123" s="398"/>
      <c r="F123" s="398"/>
      <c r="G123" s="398"/>
    </row>
    <row r="124" spans="1:7" s="2" customFormat="1" ht="19.5" customHeight="1">
      <c r="A124" s="398" t="s">
        <v>242</v>
      </c>
      <c r="B124" s="398"/>
      <c r="C124" s="398"/>
      <c r="D124" s="398"/>
      <c r="E124" s="398"/>
      <c r="F124" s="398"/>
      <c r="G124" s="398"/>
    </row>
    <row r="125" spans="1:7" s="2" customFormat="1" ht="30" customHeight="1">
      <c r="A125" s="398" t="s">
        <v>243</v>
      </c>
      <c r="B125" s="398"/>
      <c r="C125" s="398"/>
      <c r="D125" s="398"/>
      <c r="E125" s="398"/>
      <c r="F125" s="398"/>
      <c r="G125" s="398"/>
    </row>
    <row r="126" s="2" customFormat="1" ht="11.25" customHeight="1">
      <c r="A126" s="6" t="s">
        <v>244</v>
      </c>
    </row>
    <row r="127" s="2" customFormat="1" ht="11.25" customHeight="1">
      <c r="A127" s="6" t="s">
        <v>245</v>
      </c>
    </row>
    <row r="128" spans="1:7" s="2" customFormat="1" ht="30" customHeight="1">
      <c r="A128" s="398" t="s">
        <v>246</v>
      </c>
      <c r="B128" s="398"/>
      <c r="C128" s="398"/>
      <c r="D128" s="398"/>
      <c r="E128" s="398"/>
      <c r="F128" s="398"/>
      <c r="G128" s="398"/>
    </row>
    <row r="129" ht="3" customHeight="1"/>
  </sheetData>
  <sheetProtection/>
  <mergeCells count="50">
    <mergeCell ref="E1:G1"/>
    <mergeCell ref="E2:G2"/>
    <mergeCell ref="E4:G4"/>
    <mergeCell ref="A19:EO19"/>
    <mergeCell ref="B25:G25"/>
    <mergeCell ref="A26:A30"/>
    <mergeCell ref="B26:B30"/>
    <mergeCell ref="C26:C30"/>
    <mergeCell ref="D26:D28"/>
    <mergeCell ref="E26:G28"/>
    <mergeCell ref="E29:E30"/>
    <mergeCell ref="F29:F30"/>
    <mergeCell ref="G29:G30"/>
    <mergeCell ref="H29:H30"/>
    <mergeCell ref="I29:I30"/>
    <mergeCell ref="H26:Z26"/>
    <mergeCell ref="X27:Z27"/>
    <mergeCell ref="X28:Z28"/>
    <mergeCell ref="N27:P27"/>
    <mergeCell ref="R27:T27"/>
    <mergeCell ref="X29:X30"/>
    <mergeCell ref="Y29:Y30"/>
    <mergeCell ref="Z29:Z30"/>
    <mergeCell ref="A121:G121"/>
    <mergeCell ref="A123:G123"/>
    <mergeCell ref="P29:P30"/>
    <mergeCell ref="R29:R30"/>
    <mergeCell ref="S29:S30"/>
    <mergeCell ref="T29:T30"/>
    <mergeCell ref="U29:U30"/>
    <mergeCell ref="A128:G128"/>
    <mergeCell ref="H27:J27"/>
    <mergeCell ref="K27:M27"/>
    <mergeCell ref="H28:J28"/>
    <mergeCell ref="K28:M28"/>
    <mergeCell ref="W29:W30"/>
    <mergeCell ref="V29:V30"/>
    <mergeCell ref="J29:J30"/>
    <mergeCell ref="K29:K30"/>
    <mergeCell ref="L29:L30"/>
    <mergeCell ref="N28:P28"/>
    <mergeCell ref="R28:T28"/>
    <mergeCell ref="U27:W27"/>
    <mergeCell ref="U28:W28"/>
    <mergeCell ref="A124:G124"/>
    <mergeCell ref="A125:G125"/>
    <mergeCell ref="M29:M30"/>
    <mergeCell ref="N29:N30"/>
    <mergeCell ref="O29:O30"/>
    <mergeCell ref="D29:D30"/>
  </mergeCells>
  <printOptions/>
  <pageMargins left="0.1968503937007874" right="0.1968503937007874" top="0.1968503937007874" bottom="0.1968503937007874" header="0" footer="0"/>
  <pageSetup fitToHeight="2"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cp:lastModifiedBy>
  <cp:lastPrinted>2020-01-17T11:17:31Z</cp:lastPrinted>
  <dcterms:created xsi:type="dcterms:W3CDTF">2011-01-11T10:25:48Z</dcterms:created>
  <dcterms:modified xsi:type="dcterms:W3CDTF">2020-01-17T11:17:37Z</dcterms:modified>
  <cp:category/>
  <cp:version/>
  <cp:contentType/>
  <cp:contentStatus/>
</cp:coreProperties>
</file>